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https://sccconnect-my.sharepoint.com/personal/dieuly_nguyen_ssa_sccgov_org/Documents/"/>
    </mc:Choice>
  </mc:AlternateContent>
  <xr:revisionPtr revIDLastSave="2" documentId="8_{76892A94-6ADD-4ABB-8ECF-196031E555DD}" xr6:coauthVersionLast="47" xr6:coauthVersionMax="47" xr10:uidLastSave="{7D91DAF8-62C0-4CB5-ADB5-765DA3ABE697}"/>
  <bookViews>
    <workbookView xWindow="-110" yWindow="-110" windowWidth="19420" windowHeight="10300" activeTab="7" xr2:uid="{00000000-000D-0000-FFFF-FFFF00000000}"/>
  </bookViews>
  <sheets>
    <sheet name="Instructions" sheetId="8" r:id="rId1"/>
    <sheet name="Week 1" sheetId="22" r:id="rId2"/>
    <sheet name="Week 2" sheetId="34" r:id="rId3"/>
    <sheet name="Week 3" sheetId="33" r:id="rId4"/>
    <sheet name="Week 4" sheetId="32" r:id="rId5"/>
    <sheet name="Week 5" sheetId="31" r:id="rId6"/>
    <sheet name="Week 6" sheetId="37" r:id="rId7"/>
    <sheet name="Monthly Summary" sheetId="14" r:id="rId8"/>
    <sheet name="Sheet1" sheetId="38" state="hidden" r:id="rId9"/>
  </sheets>
  <externalReferences>
    <externalReference r:id="rId10"/>
  </externalReferences>
  <definedNames>
    <definedName name="_xlnm._FilterDatabase" localSheetId="2" hidden="1">'Week 2'!$C$3:$D$3</definedName>
    <definedName name="Funding">[1]Sheet1!$A$2:$A$6</definedName>
    <definedName name="Funding2">Sheet1!$A$2:$A$8</definedName>
    <definedName name="Funding3">Sheet1!$A$2:$A$8</definedName>
    <definedName name="_xlnm.Print_Area" localSheetId="0">Instructions!$A$1:$E$52</definedName>
    <definedName name="_xlnm.Print_Area" localSheetId="7">'Monthly Summary'!$A$1:$K$56</definedName>
    <definedName name="_xlnm.Print_Area" localSheetId="1">'Week 1'!$A$1:$L$46</definedName>
    <definedName name="_xlnm.Print_Area" localSheetId="2">'Week 2'!$A$1:$L$44</definedName>
    <definedName name="_xlnm.Print_Area" localSheetId="3">'Week 3'!$A$1:$L$44</definedName>
    <definedName name="_xlnm.Print_Area" localSheetId="4">'Week 4'!$A$1:$L$44</definedName>
    <definedName name="_xlnm.Print_Area" localSheetId="5">'Week 5'!$A$1:$L$44</definedName>
    <definedName name="_xlnm.Print_Area" localSheetId="6">'Week 6'!$A$1:$L$44</definedName>
    <definedName name="Programs">Sheet1!$C$2:$C$49</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4" l="1"/>
  <c r="G49" i="14"/>
  <c r="H49" i="14"/>
  <c r="I49" i="14"/>
  <c r="J49" i="14"/>
  <c r="J48" i="14"/>
  <c r="I48" i="14"/>
  <c r="I50" i="14" s="1"/>
  <c r="H48" i="14"/>
  <c r="H50" i="14" s="1"/>
  <c r="G48" i="14"/>
  <c r="G50" i="14" s="1"/>
  <c r="F48" i="14"/>
  <c r="F50" i="14" s="1"/>
  <c r="J50" i="14" l="1"/>
  <c r="L51" i="34"/>
  <c r="K51" i="34"/>
  <c r="J51" i="34"/>
  <c r="I51" i="34"/>
  <c r="H51" i="34"/>
  <c r="G51" i="34"/>
  <c r="F51" i="34"/>
  <c r="E51" i="34"/>
  <c r="L51" i="33"/>
  <c r="K51" i="33"/>
  <c r="J51" i="33"/>
  <c r="I51" i="33"/>
  <c r="H51" i="33"/>
  <c r="G51" i="33"/>
  <c r="F51" i="33"/>
  <c r="E51" i="33"/>
  <c r="L51" i="32"/>
  <c r="K51" i="32"/>
  <c r="J51" i="32"/>
  <c r="I51" i="32"/>
  <c r="H51" i="32"/>
  <c r="G51" i="32"/>
  <c r="F51" i="32"/>
  <c r="E51" i="32"/>
  <c r="L51" i="31"/>
  <c r="K51" i="31"/>
  <c r="J51" i="31"/>
  <c r="I51" i="31"/>
  <c r="H51" i="31"/>
  <c r="G51" i="31"/>
  <c r="F51" i="31"/>
  <c r="E51" i="31"/>
  <c r="L51" i="37"/>
  <c r="K51" i="37"/>
  <c r="J51" i="37"/>
  <c r="I51" i="37"/>
  <c r="H51" i="37"/>
  <c r="G51" i="37"/>
  <c r="F51" i="37"/>
  <c r="E51" i="37"/>
  <c r="K51" i="22"/>
  <c r="J51" i="22"/>
  <c r="I51" i="22"/>
  <c r="H51" i="22"/>
  <c r="G51" i="22"/>
  <c r="F51" i="22"/>
  <c r="F50" i="34"/>
  <c r="G50" i="34"/>
  <c r="H50" i="34"/>
  <c r="I50" i="34"/>
  <c r="J50" i="34"/>
  <c r="K50" i="34"/>
  <c r="F50" i="33"/>
  <c r="G50" i="33"/>
  <c r="H50" i="33"/>
  <c r="I50" i="33"/>
  <c r="J50" i="33"/>
  <c r="K50" i="33"/>
  <c r="F50" i="32"/>
  <c r="G50" i="32"/>
  <c r="H50" i="32"/>
  <c r="I50" i="32"/>
  <c r="J50" i="32"/>
  <c r="K50" i="32"/>
  <c r="F50" i="31"/>
  <c r="G50" i="31"/>
  <c r="H50" i="31"/>
  <c r="I50" i="31"/>
  <c r="J50" i="31"/>
  <c r="K50" i="31"/>
  <c r="F50" i="37"/>
  <c r="G50" i="37"/>
  <c r="H50" i="37"/>
  <c r="I50" i="37"/>
  <c r="J50" i="37"/>
  <c r="K50" i="37"/>
  <c r="F50" i="22"/>
  <c r="G50" i="22"/>
  <c r="H50" i="22"/>
  <c r="I50" i="22"/>
  <c r="J50" i="22"/>
  <c r="K50" i="22"/>
  <c r="E50" i="34"/>
  <c r="E50" i="33"/>
  <c r="E50" i="32"/>
  <c r="E50" i="31"/>
  <c r="E50" i="37"/>
  <c r="E50" i="22"/>
  <c r="E51" i="22" s="1"/>
  <c r="L50" i="33" l="1"/>
  <c r="L49" i="33"/>
  <c r="L48" i="33"/>
  <c r="L50" i="32"/>
  <c r="L49" i="32"/>
  <c r="L48" i="32"/>
  <c r="L50" i="31"/>
  <c r="L49" i="31"/>
  <c r="L48" i="31"/>
  <c r="L50" i="37"/>
  <c r="L49" i="37"/>
  <c r="L48" i="37"/>
  <c r="L50" i="34"/>
  <c r="L49" i="34"/>
  <c r="L48" i="34"/>
  <c r="L44" i="34"/>
  <c r="L46" i="34" s="1"/>
  <c r="L49" i="22"/>
  <c r="E49" i="14" s="1"/>
  <c r="K49" i="14" s="1"/>
  <c r="L48" i="22"/>
  <c r="E48" i="14" s="1"/>
  <c r="K3" i="14"/>
  <c r="D3" i="14"/>
  <c r="D3" i="33"/>
  <c r="D3" i="32"/>
  <c r="D3" i="31"/>
  <c r="D3" i="37"/>
  <c r="D3" i="34"/>
  <c r="E50" i="14" l="1"/>
  <c r="K48" i="14"/>
  <c r="L50" i="22"/>
  <c r="L45" i="34"/>
  <c r="H42" i="14"/>
  <c r="L44" i="37"/>
  <c r="J44" i="14" s="1"/>
  <c r="L42" i="37"/>
  <c r="J42" i="14" s="1"/>
  <c r="L41" i="37"/>
  <c r="J41" i="14" s="1"/>
  <c r="L40" i="37"/>
  <c r="J40" i="14" s="1"/>
  <c r="L44" i="31"/>
  <c r="I44" i="14" s="1"/>
  <c r="L42" i="31"/>
  <c r="I42" i="14" s="1"/>
  <c r="L41" i="31"/>
  <c r="I41" i="14" s="1"/>
  <c r="L40" i="31"/>
  <c r="I40" i="14" s="1"/>
  <c r="L44" i="32"/>
  <c r="H44" i="14" s="1"/>
  <c r="L42" i="32"/>
  <c r="L41" i="32"/>
  <c r="H41" i="14" s="1"/>
  <c r="L40" i="32"/>
  <c r="H40" i="14" s="1"/>
  <c r="L44" i="33"/>
  <c r="G44" i="14" s="1"/>
  <c r="L42" i="33"/>
  <c r="G42" i="14" s="1"/>
  <c r="L41" i="33"/>
  <c r="G41" i="14" s="1"/>
  <c r="L40" i="33"/>
  <c r="G40" i="14" s="1"/>
  <c r="F44" i="14"/>
  <c r="L42" i="34"/>
  <c r="F42" i="14" s="1"/>
  <c r="L41" i="34"/>
  <c r="F41" i="14" s="1"/>
  <c r="L40" i="34"/>
  <c r="F40" i="14" s="1"/>
  <c r="L39" i="37" l="1"/>
  <c r="J39" i="14" s="1"/>
  <c r="L38" i="37"/>
  <c r="J38" i="14" s="1"/>
  <c r="L39" i="31"/>
  <c r="I39" i="14" s="1"/>
  <c r="L38" i="31"/>
  <c r="I38" i="14" s="1"/>
  <c r="L39" i="32"/>
  <c r="H39" i="14" s="1"/>
  <c r="L38" i="32"/>
  <c r="H38" i="14" s="1"/>
  <c r="L39" i="33"/>
  <c r="G39" i="14" s="1"/>
  <c r="L38" i="33"/>
  <c r="G38" i="14" s="1"/>
  <c r="L39" i="34"/>
  <c r="F39" i="14" s="1"/>
  <c r="L38" i="34"/>
  <c r="F38" i="14" s="1"/>
  <c r="E24" i="37" l="1"/>
  <c r="L17" i="22"/>
  <c r="L21" i="34"/>
  <c r="L21" i="33"/>
  <c r="L21" i="32"/>
  <c r="L21" i="31"/>
  <c r="L21" i="37"/>
  <c r="J21" i="14" s="1"/>
  <c r="L21" i="22"/>
  <c r="E21" i="14" s="1"/>
  <c r="F21" i="14" l="1"/>
  <c r="I21" i="14"/>
  <c r="H21" i="14"/>
  <c r="L5" i="32"/>
  <c r="G21" i="14"/>
  <c r="K21" i="14" s="1"/>
  <c r="L22" i="34"/>
  <c r="L22" i="33"/>
  <c r="L5" i="33" s="1"/>
  <c r="L22" i="32"/>
  <c r="M22" i="32" s="1"/>
  <c r="L22" i="31"/>
  <c r="L5" i="31" s="1"/>
  <c r="L22" i="37"/>
  <c r="L22" i="22"/>
  <c r="G22" i="14" l="1"/>
  <c r="M22" i="33"/>
  <c r="I22" i="14"/>
  <c r="M22" i="31"/>
  <c r="F22" i="14"/>
  <c r="M22" i="34"/>
  <c r="L5" i="34"/>
  <c r="J22" i="14"/>
  <c r="M22" i="37"/>
  <c r="L5" i="37"/>
  <c r="E22" i="14"/>
  <c r="L5" i="22"/>
  <c r="M22" i="22"/>
  <c r="H22" i="14"/>
  <c r="K22" i="14" l="1"/>
  <c r="K5" i="14" s="1"/>
  <c r="L36" i="37"/>
  <c r="J36" i="14" s="1"/>
  <c r="L35" i="37"/>
  <c r="J35" i="14" s="1"/>
  <c r="L33" i="37"/>
  <c r="J33" i="14" s="1"/>
  <c r="L32" i="37"/>
  <c r="J32" i="14" s="1"/>
  <c r="L30" i="37"/>
  <c r="J30" i="14" s="1"/>
  <c r="L29" i="37"/>
  <c r="J29" i="14" s="1"/>
  <c r="L28" i="37"/>
  <c r="J28" i="14" s="1"/>
  <c r="L26" i="37"/>
  <c r="J26" i="14" s="1"/>
  <c r="L25" i="37"/>
  <c r="J25" i="14" s="1"/>
  <c r="K24" i="37"/>
  <c r="J24" i="37"/>
  <c r="I24" i="37"/>
  <c r="H24" i="37"/>
  <c r="G24" i="37"/>
  <c r="F24" i="37"/>
  <c r="L20" i="37"/>
  <c r="J20" i="14" s="1"/>
  <c r="L19" i="37"/>
  <c r="L18" i="37"/>
  <c r="J18" i="14" s="1"/>
  <c r="L17" i="37"/>
  <c r="J17" i="14" s="1"/>
  <c r="L16" i="37"/>
  <c r="L13" i="37"/>
  <c r="J13" i="14" s="1"/>
  <c r="L12" i="37"/>
  <c r="J12" i="14" s="1"/>
  <c r="K11" i="37"/>
  <c r="K14" i="37" s="1"/>
  <c r="J11" i="37"/>
  <c r="J14" i="37" s="1"/>
  <c r="I11" i="37"/>
  <c r="I14" i="37" s="1"/>
  <c r="H11" i="37"/>
  <c r="H14" i="37" s="1"/>
  <c r="G11" i="37"/>
  <c r="G14" i="37" s="1"/>
  <c r="F11" i="37"/>
  <c r="F14" i="37" s="1"/>
  <c r="E11" i="37"/>
  <c r="E14" i="37" s="1"/>
  <c r="H3" i="37" s="1"/>
  <c r="L10" i="37"/>
  <c r="J10" i="14" s="1"/>
  <c r="L9" i="37"/>
  <c r="J9" i="14" s="1"/>
  <c r="L8" i="37"/>
  <c r="J8" i="14" s="1"/>
  <c r="I1" i="37"/>
  <c r="D1" i="37"/>
  <c r="L8" i="22"/>
  <c r="I1" i="33"/>
  <c r="I1" i="32"/>
  <c r="I1" i="31"/>
  <c r="I1" i="34"/>
  <c r="D1" i="33"/>
  <c r="D1" i="32"/>
  <c r="D1" i="31"/>
  <c r="D1" i="34"/>
  <c r="E5" i="37" l="1"/>
  <c r="J19" i="14"/>
  <c r="J16" i="14"/>
  <c r="L24" i="37"/>
  <c r="L14" i="37"/>
  <c r="L11" i="37"/>
  <c r="J11" i="14" s="1"/>
  <c r="J14" i="14" l="1"/>
  <c r="L46" i="37"/>
  <c r="L45" i="37"/>
  <c r="J24" i="14"/>
  <c r="E23" i="37"/>
  <c r="L8" i="31"/>
  <c r="L33" i="32"/>
  <c r="L33" i="33" l="1"/>
  <c r="G33" i="14" s="1"/>
  <c r="H33" i="14" l="1"/>
  <c r="H11" i="22" l="1"/>
  <c r="L36" i="34" l="1"/>
  <c r="F36" i="14" s="1"/>
  <c r="L35" i="34"/>
  <c r="F35" i="14" s="1"/>
  <c r="L33" i="34"/>
  <c r="F33" i="14" s="1"/>
  <c r="L32" i="34"/>
  <c r="F32" i="14" s="1"/>
  <c r="L30" i="34"/>
  <c r="F30" i="14" s="1"/>
  <c r="L29" i="34"/>
  <c r="F29" i="14" s="1"/>
  <c r="L28" i="34"/>
  <c r="F28" i="14" s="1"/>
  <c r="L26" i="34"/>
  <c r="F26" i="14" s="1"/>
  <c r="L25" i="34"/>
  <c r="F25" i="14" s="1"/>
  <c r="K24" i="34"/>
  <c r="J24" i="34"/>
  <c r="I24" i="34"/>
  <c r="H24" i="34"/>
  <c r="G24" i="34"/>
  <c r="F24" i="34"/>
  <c r="E24" i="34"/>
  <c r="L20" i="34"/>
  <c r="F20" i="14" s="1"/>
  <c r="L19" i="34"/>
  <c r="L18" i="34"/>
  <c r="L16" i="34"/>
  <c r="L13" i="34"/>
  <c r="F13" i="14" s="1"/>
  <c r="L12" i="34"/>
  <c r="F12" i="14" s="1"/>
  <c r="K11" i="34"/>
  <c r="J11" i="34"/>
  <c r="J14" i="34" s="1"/>
  <c r="I11" i="34"/>
  <c r="I14" i="34" s="1"/>
  <c r="H11" i="34"/>
  <c r="G11" i="34"/>
  <c r="G14" i="34" s="1"/>
  <c r="F11" i="34"/>
  <c r="E11" i="34"/>
  <c r="E14" i="34" s="1"/>
  <c r="L10" i="34"/>
  <c r="F10" i="14" s="1"/>
  <c r="L9" i="34"/>
  <c r="F9" i="14" s="1"/>
  <c r="L8" i="34"/>
  <c r="F8" i="14" s="1"/>
  <c r="L36" i="33"/>
  <c r="G36" i="14" s="1"/>
  <c r="L35" i="33"/>
  <c r="G35" i="14" s="1"/>
  <c r="L32" i="33"/>
  <c r="G32" i="14" s="1"/>
  <c r="L30" i="33"/>
  <c r="G30" i="14" s="1"/>
  <c r="L29" i="33"/>
  <c r="G29" i="14" s="1"/>
  <c r="L28" i="33"/>
  <c r="G28" i="14" s="1"/>
  <c r="L26" i="33"/>
  <c r="G26" i="14" s="1"/>
  <c r="L25" i="33"/>
  <c r="G25" i="14" s="1"/>
  <c r="K24" i="33"/>
  <c r="J24" i="33"/>
  <c r="I24" i="33"/>
  <c r="H24" i="33"/>
  <c r="G24" i="33"/>
  <c r="F24" i="33"/>
  <c r="E24" i="33"/>
  <c r="L20" i="33"/>
  <c r="G20" i="14" s="1"/>
  <c r="L19" i="33"/>
  <c r="L18" i="33"/>
  <c r="L17" i="33"/>
  <c r="G17" i="14" s="1"/>
  <c r="L16" i="33"/>
  <c r="L13" i="33"/>
  <c r="G13" i="14" s="1"/>
  <c r="L12" i="33"/>
  <c r="G12" i="14" s="1"/>
  <c r="K11" i="33"/>
  <c r="K14" i="33" s="1"/>
  <c r="J11" i="33"/>
  <c r="J14" i="33" s="1"/>
  <c r="I11" i="33"/>
  <c r="H11" i="33"/>
  <c r="H14" i="33" s="1"/>
  <c r="G11" i="33"/>
  <c r="F11" i="33"/>
  <c r="E11" i="33"/>
  <c r="E14" i="33" s="1"/>
  <c r="L10" i="33"/>
  <c r="G10" i="14" s="1"/>
  <c r="L9" i="33"/>
  <c r="G9" i="14" s="1"/>
  <c r="L8" i="33"/>
  <c r="G8" i="14" s="1"/>
  <c r="L36" i="32"/>
  <c r="H36" i="14" s="1"/>
  <c r="L35" i="32"/>
  <c r="H35" i="14" s="1"/>
  <c r="L32" i="32"/>
  <c r="H32" i="14" s="1"/>
  <c r="L30" i="32"/>
  <c r="H30" i="14" s="1"/>
  <c r="L29" i="32"/>
  <c r="H29" i="14" s="1"/>
  <c r="L28" i="32"/>
  <c r="H28" i="14" s="1"/>
  <c r="L26" i="32"/>
  <c r="H26" i="14" s="1"/>
  <c r="L25" i="32"/>
  <c r="H25" i="14" s="1"/>
  <c r="K24" i="32"/>
  <c r="J24" i="32"/>
  <c r="I24" i="32"/>
  <c r="H24" i="32"/>
  <c r="G24" i="32"/>
  <c r="F24" i="32"/>
  <c r="E24" i="32"/>
  <c r="L20" i="32"/>
  <c r="H20" i="14" s="1"/>
  <c r="L19" i="32"/>
  <c r="L18" i="32"/>
  <c r="L17" i="32"/>
  <c r="H17" i="14" s="1"/>
  <c r="L16" i="32"/>
  <c r="L13" i="32"/>
  <c r="H13" i="14" s="1"/>
  <c r="L12" i="32"/>
  <c r="H12" i="14" s="1"/>
  <c r="K11" i="32"/>
  <c r="J11" i="32"/>
  <c r="J14" i="32" s="1"/>
  <c r="I11" i="32"/>
  <c r="H11" i="32"/>
  <c r="G11" i="32"/>
  <c r="F11" i="32"/>
  <c r="E11" i="32"/>
  <c r="E14" i="32" s="1"/>
  <c r="L10" i="32"/>
  <c r="H10" i="14" s="1"/>
  <c r="L9" i="32"/>
  <c r="H9" i="14" s="1"/>
  <c r="L8" i="32"/>
  <c r="H8" i="14" s="1"/>
  <c r="L36" i="31"/>
  <c r="I36" i="14" s="1"/>
  <c r="L35" i="31"/>
  <c r="I35" i="14" s="1"/>
  <c r="L33" i="31"/>
  <c r="I33" i="14" s="1"/>
  <c r="L32" i="31"/>
  <c r="I32" i="14" s="1"/>
  <c r="L30" i="31"/>
  <c r="I30" i="14" s="1"/>
  <c r="L29" i="31"/>
  <c r="I29" i="14" s="1"/>
  <c r="L28" i="31"/>
  <c r="I28" i="14" s="1"/>
  <c r="L26" i="31"/>
  <c r="I26" i="14" s="1"/>
  <c r="L25" i="31"/>
  <c r="I25" i="14" s="1"/>
  <c r="K24" i="31"/>
  <c r="J24" i="31"/>
  <c r="I24" i="31"/>
  <c r="H24" i="31"/>
  <c r="G24" i="31"/>
  <c r="F24" i="31"/>
  <c r="E24" i="31"/>
  <c r="L20" i="31"/>
  <c r="I20" i="14" s="1"/>
  <c r="L19" i="31"/>
  <c r="L18" i="31"/>
  <c r="L17" i="31"/>
  <c r="I17" i="14" s="1"/>
  <c r="L16" i="31"/>
  <c r="E5" i="31" s="1"/>
  <c r="L13" i="31"/>
  <c r="I13" i="14" s="1"/>
  <c r="L12" i="31"/>
  <c r="I12" i="14" s="1"/>
  <c r="K11" i="31"/>
  <c r="J11" i="31"/>
  <c r="I11" i="31"/>
  <c r="H11" i="31"/>
  <c r="H14" i="31" s="1"/>
  <c r="G11" i="31"/>
  <c r="G14" i="31" s="1"/>
  <c r="F11" i="31"/>
  <c r="E11" i="31"/>
  <c r="E14" i="31" s="1"/>
  <c r="L10" i="31"/>
  <c r="I10" i="14" s="1"/>
  <c r="L9" i="31"/>
  <c r="I9" i="14" s="1"/>
  <c r="I8" i="14"/>
  <c r="L44" i="22"/>
  <c r="E44" i="14" s="1"/>
  <c r="K44" i="14" s="1"/>
  <c r="E5" i="32" l="1"/>
  <c r="E5" i="33"/>
  <c r="H3" i="33"/>
  <c r="G19" i="14"/>
  <c r="I19" i="14"/>
  <c r="F19" i="14"/>
  <c r="H19" i="14"/>
  <c r="I16" i="14"/>
  <c r="G18" i="14"/>
  <c r="I18" i="14"/>
  <c r="F18" i="14"/>
  <c r="H18" i="14"/>
  <c r="G16" i="14"/>
  <c r="H16" i="14"/>
  <c r="F16" i="14"/>
  <c r="L24" i="34"/>
  <c r="F24" i="14" s="1"/>
  <c r="H14" i="34"/>
  <c r="K14" i="34"/>
  <c r="L11" i="34"/>
  <c r="F11" i="14" s="1"/>
  <c r="F14" i="34"/>
  <c r="H3" i="34" s="1"/>
  <c r="I14" i="31"/>
  <c r="J14" i="31"/>
  <c r="L24" i="31"/>
  <c r="I24" i="14" s="1"/>
  <c r="K14" i="31"/>
  <c r="F14" i="31"/>
  <c r="L24" i="32"/>
  <c r="H24" i="14" s="1"/>
  <c r="H14" i="32"/>
  <c r="I14" i="32"/>
  <c r="K14" i="32"/>
  <c r="G14" i="32"/>
  <c r="F14" i="32"/>
  <c r="H3" i="32" s="1"/>
  <c r="I14" i="33"/>
  <c r="F14" i="33"/>
  <c r="L24" i="33"/>
  <c r="G24" i="14" s="1"/>
  <c r="G14" i="33"/>
  <c r="L11" i="33"/>
  <c r="G11" i="14" s="1"/>
  <c r="L11" i="32"/>
  <c r="H11" i="14" s="1"/>
  <c r="L11" i="31"/>
  <c r="I11" i="14" s="1"/>
  <c r="F24" i="22"/>
  <c r="G24" i="22"/>
  <c r="H24" i="22"/>
  <c r="I24" i="22"/>
  <c r="J24" i="22"/>
  <c r="K24" i="22"/>
  <c r="H3" i="31" l="1"/>
  <c r="L14" i="34"/>
  <c r="L14" i="31"/>
  <c r="L14" i="32"/>
  <c r="L45" i="32" s="1"/>
  <c r="L14" i="33"/>
  <c r="L46" i="33" s="1"/>
  <c r="L46" i="31" l="1"/>
  <c r="L45" i="31"/>
  <c r="L46" i="32"/>
  <c r="E23" i="32"/>
  <c r="E23" i="33"/>
  <c r="L45" i="33"/>
  <c r="E23" i="31"/>
  <c r="F14" i="14"/>
  <c r="I14" i="14"/>
  <c r="H14" i="14"/>
  <c r="G14" i="14"/>
  <c r="E8" i="14"/>
  <c r="K8" i="14" s="1"/>
  <c r="F11" i="22" l="1"/>
  <c r="F14" i="22" s="1"/>
  <c r="G11" i="22"/>
  <c r="G14" i="22" s="1"/>
  <c r="H14" i="22"/>
  <c r="I11" i="22"/>
  <c r="J11" i="22"/>
  <c r="K11" i="22"/>
  <c r="E11" i="22"/>
  <c r="E14" i="22" s="1"/>
  <c r="I14" i="22" l="1"/>
  <c r="H3" i="22" s="1"/>
  <c r="H3" i="14" s="1"/>
  <c r="K14" i="22"/>
  <c r="J14" i="22"/>
  <c r="I1" i="14"/>
  <c r="D1" i="14"/>
  <c r="L42" i="22"/>
  <c r="E42" i="14" s="1"/>
  <c r="K42" i="14" s="1"/>
  <c r="L41" i="22"/>
  <c r="E41" i="14" s="1"/>
  <c r="K41" i="14" s="1"/>
  <c r="L40" i="22"/>
  <c r="E40" i="14" s="1"/>
  <c r="K40" i="14" s="1"/>
  <c r="L36" i="22"/>
  <c r="E36" i="14" s="1"/>
  <c r="K36" i="14" s="1"/>
  <c r="L35" i="22"/>
  <c r="E35" i="14" s="1"/>
  <c r="K35" i="14" s="1"/>
  <c r="L33" i="22"/>
  <c r="E33" i="14" s="1"/>
  <c r="K33" i="14" s="1"/>
  <c r="L32" i="22"/>
  <c r="E32" i="14" s="1"/>
  <c r="K32" i="14" s="1"/>
  <c r="L30" i="22"/>
  <c r="E30" i="14" s="1"/>
  <c r="K30" i="14" s="1"/>
  <c r="L29" i="22"/>
  <c r="E29" i="14" s="1"/>
  <c r="K29" i="14" s="1"/>
  <c r="L28" i="22"/>
  <c r="L51" i="22" s="1"/>
  <c r="L26" i="22"/>
  <c r="E26" i="14" s="1"/>
  <c r="L25" i="22"/>
  <c r="E25" i="14" s="1"/>
  <c r="K25" i="14" s="1"/>
  <c r="E24" i="22"/>
  <c r="L20" i="22"/>
  <c r="E20" i="14" s="1"/>
  <c r="K20" i="14" s="1"/>
  <c r="L19" i="22"/>
  <c r="E19" i="14" s="1"/>
  <c r="L18" i="22"/>
  <c r="E17" i="14"/>
  <c r="L16" i="22"/>
  <c r="L13" i="22"/>
  <c r="E13" i="14" s="1"/>
  <c r="K13" i="14" s="1"/>
  <c r="L12" i="22"/>
  <c r="E12" i="14" s="1"/>
  <c r="K12" i="14" s="1"/>
  <c r="L11" i="22"/>
  <c r="E11" i="14" s="1"/>
  <c r="K11" i="14" s="1"/>
  <c r="L10" i="22"/>
  <c r="E10" i="14" s="1"/>
  <c r="K10" i="14" s="1"/>
  <c r="L9" i="22"/>
  <c r="E28" i="14" l="1"/>
  <c r="K28" i="14" s="1"/>
  <c r="K26" i="14"/>
  <c r="K50" i="14"/>
  <c r="E9" i="14"/>
  <c r="K9" i="14" s="1"/>
  <c r="E5" i="22"/>
  <c r="K19" i="14"/>
  <c r="E18" i="14"/>
  <c r="K18" i="14" s="1"/>
  <c r="E16" i="14"/>
  <c r="K16" i="14" s="1"/>
  <c r="L14" i="22"/>
  <c r="L46" i="22" s="1"/>
  <c r="L24" i="22"/>
  <c r="L50" i="14" l="1"/>
  <c r="L45" i="22"/>
  <c r="L39" i="22"/>
  <c r="E39" i="14" s="1"/>
  <c r="K39" i="14" s="1"/>
  <c r="L38" i="22"/>
  <c r="E38" i="14" s="1"/>
  <c r="K38" i="14" s="1"/>
  <c r="E24" i="14"/>
  <c r="K24" i="14" s="1"/>
  <c r="E23" i="22"/>
  <c r="E14" i="14"/>
  <c r="K14" i="14" l="1"/>
  <c r="K46" i="14" s="1"/>
  <c r="L17" i="34"/>
  <c r="F17" i="14" l="1"/>
  <c r="K17" i="14" s="1"/>
  <c r="E23" i="14" s="1"/>
  <c r="E5" i="34"/>
  <c r="E23" i="34"/>
  <c r="E5" i="14" l="1"/>
  <c r="K45" i="14" s="1"/>
</calcChain>
</file>

<file path=xl/sharedStrings.xml><?xml version="1.0" encoding="utf-8"?>
<sst xmlns="http://schemas.openxmlformats.org/spreadsheetml/2006/main" count="687" uniqueCount="203">
  <si>
    <t>Instructions for Completing this Workbook</t>
  </si>
  <si>
    <r>
      <rPr>
        <b/>
        <sz val="10"/>
        <color theme="1"/>
        <rFont val="Arial"/>
        <family val="2"/>
      </rPr>
      <t>How to complete this workbook:</t>
    </r>
    <r>
      <rPr>
        <sz val="10"/>
        <color theme="1"/>
        <rFont val="Arial"/>
        <family val="2"/>
      </rPr>
      <t xml:space="preserve">
To complete this workbook, fill in numbers on the weekly worksheet in the shaded cells.  Do not enter data in the cells that are not shaded (these also should be locked).
Print the entire workbook, sign, scan and email the signed report to your assigned dietitian (print to pdf and use of electronic signatures encouraged).
If you have any questions about definitions, refer to this worksheet.  If still have a question, contact your assigned dietitian.
</t>
    </r>
    <r>
      <rPr>
        <b/>
        <sz val="10"/>
        <color theme="1"/>
        <rFont val="Arial"/>
        <family val="2"/>
      </rPr>
      <t xml:space="preserve">IMPORTANT: The Excel workbook should be emailed to your dietitian every month along with the signed report. The signed report becomes your invoice backup so must be 100% accurate. </t>
    </r>
  </si>
  <si>
    <t>Section</t>
  </si>
  <si>
    <t>#</t>
  </si>
  <si>
    <t>Name</t>
  </si>
  <si>
    <t>Description</t>
  </si>
  <si>
    <t>Header</t>
  </si>
  <si>
    <t>Program/Site</t>
  </si>
  <si>
    <t xml:space="preserve">On Week 1, please select your agency and program/site from the drop-down list. This will automatically complete on the other worksheets. Separate reports are required for congregate meal contracts and NMOW contracts. </t>
  </si>
  <si>
    <t>Month</t>
  </si>
  <si>
    <t>Please type the month and year that the data in this report is from.</t>
  </si>
  <si>
    <t>Week</t>
  </si>
  <si>
    <t xml:space="preserve">This is automatically populated. </t>
  </si>
  <si>
    <t>Funding Source</t>
  </si>
  <si>
    <t xml:space="preserve">REQUIRED. This is the funding source that will be used to pay for the services reported. On Week 1, select a funding source from the drop-down list and it will automatically complete on the other worksheets. </t>
  </si>
  <si>
    <t>Number of Days Served this Week</t>
  </si>
  <si>
    <t>Automatically counts the encumbers of days this week you report serving meals.</t>
  </si>
  <si>
    <t>Number of Days Budgeted this Week 
(per holiday schedule)</t>
  </si>
  <si>
    <t xml:space="preserve">Total number of days this week you were supposed to serve meals based on your holiday schedule and regular serving days. </t>
  </si>
  <si>
    <t>Total Reimbursable C-1 Meals</t>
  </si>
  <si>
    <t>This is automatically populated from the total of section B(1) through B(5).</t>
  </si>
  <si>
    <t>Total Reimbursable C-2 Meals</t>
  </si>
  <si>
    <t>This is automatically populated from the totals entered in sections B(6) and B(7).</t>
  </si>
  <si>
    <t>A.</t>
  </si>
  <si>
    <t>Meals Ordered or Prepared</t>
  </si>
  <si>
    <t>Total meals you ordered from your caterer, received from another meals site, or prepared onsite. This will include meals you subsequently transfer to another site or use for a non-SNP program. This also includes meals served that were ordered or prepared on a previous day but not consumed/served.</t>
  </si>
  <si>
    <t>Number of Meals Not Consumed/Served</t>
  </si>
  <si>
    <t xml:space="preserve">This is the number of meal prepared onsite or provided by your caterer that were not served. This include leftovers or wasted meals.  </t>
  </si>
  <si>
    <t>Meals prepared for another SNP site</t>
  </si>
  <si>
    <t>Meals ordered/prepared for another SNP site.</t>
  </si>
  <si>
    <t>Total Non-SNP Meals Served</t>
  </si>
  <si>
    <t>Total non-SNP meals served.  This should equal the sum of A(4a) and A(4b).</t>
  </si>
  <si>
    <t>4a</t>
  </si>
  <si>
    <t>Non-SNP Meals - Seniors</t>
  </si>
  <si>
    <t>Non-SNP meals served to seniors.</t>
  </si>
  <si>
    <t>4b</t>
  </si>
  <si>
    <t>Non-SNP Meals -  Non-Seniors</t>
  </si>
  <si>
    <t>Non-SNP meals served to non-seniors.</t>
  </si>
  <si>
    <t>Total SNP Meals for This Site</t>
  </si>
  <si>
    <t xml:space="preserve">Total SNP meals served for this site.  This is the balance after subtracting the sum of A(2) + A(3) + A(4) from A(1).  </t>
  </si>
  <si>
    <t>B.</t>
  </si>
  <si>
    <t>Dine-In Meals (C-1)</t>
  </si>
  <si>
    <t>Total reimbursable meals served for onsite dining. Do not include guest and staff meals.</t>
  </si>
  <si>
    <t>To-Go Meals with Virtual Socialization (C-1)</t>
  </si>
  <si>
    <t>Total meals served To-Go. Do not include guest and staff meals.</t>
  </si>
  <si>
    <t>Total Frozen Meals  (C-1)</t>
  </si>
  <si>
    <t>Total frozen meals. Do not include guest and staff meals.</t>
  </si>
  <si>
    <t>Shelf-Stable Meals  (C-1)</t>
  </si>
  <si>
    <t>Total shelf-stable meals. Do not include guest and staff meals.</t>
  </si>
  <si>
    <t>Restaurant Voucher (C-1)</t>
  </si>
  <si>
    <t xml:space="preserve">Total restaurant voucher meals. Do not include guest and staff meals. </t>
  </si>
  <si>
    <t>To-Go Meals without Virtual Interaction (C-2)</t>
  </si>
  <si>
    <r>
      <t xml:space="preserve">Total To-Go meals provided without any type of social interaction and to people who have been assessed to qualify for these meals and who have been enrolled in C-2 To Go meals. Do not include guest and staff meals. 
</t>
    </r>
    <r>
      <rPr>
        <b/>
        <sz val="10"/>
        <color theme="1"/>
        <rFont val="Arial"/>
        <family val="2"/>
      </rPr>
      <t>NOTE: Site must have been pre-approved in writing to provide this type of meal and have dedicated funding for these meals.</t>
    </r>
    <r>
      <rPr>
        <sz val="10"/>
        <color theme="1"/>
        <rFont val="Arial"/>
        <family val="2"/>
      </rPr>
      <t xml:space="preserve"> </t>
    </r>
  </si>
  <si>
    <t>Home Delivered Meals  (C-2)</t>
  </si>
  <si>
    <t xml:space="preserve">Total home delivered meals. Do not include guest and staff meals. As of FY2023-2024, only NMOW contracts may seek reimbursement for home-delivered meals. </t>
  </si>
  <si>
    <t>C.</t>
  </si>
  <si>
    <t>Total Non-Reimbursable SNP Meals</t>
  </si>
  <si>
    <t xml:space="preserve">Total Non-Reimbursable SNP Meals total. This is the sum of C(2) and C(3). </t>
  </si>
  <si>
    <t>Nutrition Staff Meals</t>
  </si>
  <si>
    <t>Total meals served to staff below the age of 60 who were paid under your SNP contract.</t>
  </si>
  <si>
    <t>Guests Meals (under 60)</t>
  </si>
  <si>
    <t xml:space="preserve">Total meals served to guests under the age of 60. </t>
  </si>
  <si>
    <t>D.</t>
  </si>
  <si>
    <t>Senior Meals Served 
(Include Meals for Spouses under 60)</t>
  </si>
  <si>
    <t>Total meals served to individuals age 60 and older and their spouses, including meals served to volunteers age 60 or older and disabled individuals age 60 or older.</t>
  </si>
  <si>
    <t>Non-Senior (under 60) Volunteer Meals</t>
  </si>
  <si>
    <t>Total meals served to individuals below the age of 60 who were volunteering for the Nutrition Program.</t>
  </si>
  <si>
    <t xml:space="preserve">Eligible Non-Senior Disabled Meals </t>
  </si>
  <si>
    <t>Total meals served to disabled individuals under the age of 60 who live at the meal site or who are disabled, live with, and attended with someone from section D(1).</t>
  </si>
  <si>
    <t>E.</t>
  </si>
  <si>
    <t>Number of Senior Meals Denied - Ran out of Meals</t>
  </si>
  <si>
    <t>Number of eligible individuals who were turned away after you ran out of meals and did not receive a meal.</t>
  </si>
  <si>
    <t>Number of Senior Meals Denied - For Other Reasons</t>
  </si>
  <si>
    <t>Number of eligible individuals who were turned away for other reasons, such as hygiene issues or behavior problems, and did not receive a meal.</t>
  </si>
  <si>
    <t>F.</t>
  </si>
  <si>
    <t>Number of Marketing Contacts
(# of Seniors Invited to Participate)</t>
  </si>
  <si>
    <t>Number of people who were provided information about the Nutrition Program. Examples include in person marketing of the program or time spent developing and sending marketing materials, such as creating a newsletter to promote the program.</t>
  </si>
  <si>
    <t>Number of Hours Spent on Marketing Related Efforts (Inviting Seniors to Participate)</t>
  </si>
  <si>
    <t>Number of hours spent on marketing the Nutrition Program.</t>
  </si>
  <si>
    <t>G.</t>
  </si>
  <si>
    <t>C-1 Contributions</t>
  </si>
  <si>
    <t>Enter dollar value that are C-1.</t>
  </si>
  <si>
    <t>C-2 Contributions</t>
  </si>
  <si>
    <t>Enter dollar value that are C-2.</t>
  </si>
  <si>
    <t>Fees from Staff ($)</t>
  </si>
  <si>
    <t>Total dollar value of contributions received from staff.</t>
  </si>
  <si>
    <t>Fees from Guests ($)</t>
  </si>
  <si>
    <t>Total dollar value of contributions received from guests.</t>
  </si>
  <si>
    <t>Fees from Non-Senior Volunteers ($)</t>
  </si>
  <si>
    <t>Total fees received from non-senior volunteers.</t>
  </si>
  <si>
    <t>H.</t>
  </si>
  <si>
    <t>Total Food Purchases in $ 
For COS: Include HPSI Invoice Amount</t>
  </si>
  <si>
    <t>Total dollar value of food purchased for the Nutrition Program.</t>
  </si>
  <si>
    <t>Total Food Purchases Allocable to Reimbursable C-1 Meals</t>
  </si>
  <si>
    <t>Dollar Value of reimbursable meals for C-1 relative to total meals prepared/ordered.   (Total reimbursable C-1 Meals  / Total SNP Meal for This Site * Total Food Purchases.)</t>
  </si>
  <si>
    <t>Total Food Purchases Allocable to Reimbursable C-2 Meals</t>
  </si>
  <si>
    <t>Dollar Value of reimbursable meals for C-2 relative to total meals prepared/ordered.   (Total reimbursable C-2 Meals  / Total SNP Meal for This Site * Total Food Purchases.)</t>
  </si>
  <si>
    <t>I.</t>
  </si>
  <si>
    <t>Daily Scans</t>
  </si>
  <si>
    <t>This is the total number of scans from the emailed report or that can be found from the scanning portal website counter visible using the calendar feature. Use the final number from the end of the month.</t>
  </si>
  <si>
    <t>Unscanned Reimbursable Signatures on New Client Log</t>
  </si>
  <si>
    <r>
      <t xml:space="preserve">This is the total number of signatures for reimbursable meals on your New Client Log (excluding any you were able to scan later in the month), which represents meals provided to individuals who do not yet have a barcode or who are new to your site and not yet on your roster and do not have a Gold Card. </t>
    </r>
    <r>
      <rPr>
        <sz val="11"/>
        <color rgb="FFFF0000"/>
        <rFont val="Calibri"/>
        <family val="2"/>
        <scheme val="minor"/>
      </rPr>
      <t>DO NOT INCLUDE GUEST SIGNATURES IN THIS NUMBER, ONLY INCLUDE REIMBURSEABLE SIGNATURES.</t>
    </r>
  </si>
  <si>
    <r>
      <t>Verified Meals</t>
    </r>
    <r>
      <rPr>
        <sz val="7"/>
        <color theme="1"/>
        <rFont val="Arial"/>
        <family val="2"/>
      </rPr>
      <t xml:space="preserve">
(Daily Scans + New Visitor Signatures = Verified Meals)</t>
    </r>
  </si>
  <si>
    <t>This is the total number of verified meals provided. This number must match the # of reimbursable meals in Section D above and the actual meals served on your invoice.</t>
  </si>
  <si>
    <t xml:space="preserve"> </t>
  </si>
  <si>
    <t>PROGRAM/SITE</t>
  </si>
  <si>
    <t>MONTH</t>
  </si>
  <si>
    <t>WEEK</t>
  </si>
  <si>
    <t>Older Americans Act</t>
  </si>
  <si>
    <t>Breakdown of Total Meals Ordered or Prepared</t>
  </si>
  <si>
    <t>SUN</t>
  </si>
  <si>
    <t>MON</t>
  </si>
  <si>
    <t>TUE</t>
  </si>
  <si>
    <t>WED</t>
  </si>
  <si>
    <t>THU</t>
  </si>
  <si>
    <t>FRI</t>
  </si>
  <si>
    <t>SAT</t>
  </si>
  <si>
    <t>TOTAL</t>
  </si>
  <si>
    <t>Total Meals Ordered or Prepared</t>
  </si>
  <si>
    <t>ttr</t>
  </si>
  <si>
    <t xml:space="preserve">Total Non-SNP Meals Served </t>
  </si>
  <si>
    <t xml:space="preserve">Non-SNP Meals - Seniors  </t>
  </si>
  <si>
    <t xml:space="preserve">Non-SNP Meals - Non-Seniors  </t>
  </si>
  <si>
    <t>Breakdown of Reimbursable SNP Meals Provided (Do not Include Guest and Staff Meals)</t>
  </si>
  <si>
    <t xml:space="preserve">Restaurant Voucher (C-1) </t>
  </si>
  <si>
    <t>Non-Reimbursable SNP Meals</t>
  </si>
  <si>
    <t>Breakdown of SNP Meal recipients</t>
  </si>
  <si>
    <t>Senior Meals Denied</t>
  </si>
  <si>
    <t>Number of Senior Meals Denied - Ran Out of Meals</t>
  </si>
  <si>
    <t>Number of Senior Meals Denied - Other Reasons</t>
  </si>
  <si>
    <t>Program Marketing</t>
  </si>
  <si>
    <t xml:space="preserve">Monies Collected </t>
  </si>
  <si>
    <t>Food Purchases &amp; Portion Allocated to SNP Reimbursable Meals</t>
  </si>
  <si>
    <t xml:space="preserve">Verification </t>
  </si>
  <si>
    <t/>
  </si>
  <si>
    <t>Number of Days Served this Month</t>
  </si>
  <si>
    <t>Number of Days Budgeted this Month</t>
  </si>
  <si>
    <t>WEEK 1</t>
  </si>
  <si>
    <t>WEEK 2</t>
  </si>
  <si>
    <t>WEEK 3</t>
  </si>
  <si>
    <t>WEEK 4</t>
  </si>
  <si>
    <t>WEEK 5</t>
  </si>
  <si>
    <t>WEEK 6</t>
  </si>
  <si>
    <t>To-Go Meals w/ Virtual Socialization (C-1)</t>
  </si>
  <si>
    <t>Total Food Purchases Allocable to 
Reimbursable C-1 Meals</t>
  </si>
  <si>
    <t>Total Food Purchases Allocable to 
Reimbursable C-2 Meals</t>
  </si>
  <si>
    <t xml:space="preserve">Site Signature (REQUIRED)  </t>
  </si>
  <si>
    <t xml:space="preserve">      Date</t>
  </si>
  <si>
    <t xml:space="preserve">SNP Dietitian Signature (REQUIRED) </t>
  </si>
  <si>
    <t>Monthly Report is due to SNP on the FOURTH working day of each month.</t>
  </si>
  <si>
    <t>Funding sources</t>
  </si>
  <si>
    <t>Program</t>
  </si>
  <si>
    <t>ARPA C-1</t>
  </si>
  <si>
    <t>Asian Americans for Community Involvement-Congregate</t>
  </si>
  <si>
    <t>ARPA C-2</t>
  </si>
  <si>
    <t>Catholic Charities of Santa Clara County -Eastside Congregate</t>
  </si>
  <si>
    <t>FEMA</t>
  </si>
  <si>
    <t>Catholic Charities of Santa Clara County -John XXIII Congregate</t>
  </si>
  <si>
    <t>General Fund</t>
  </si>
  <si>
    <t>City of Campbell-Campbell Community Center Congregate</t>
  </si>
  <si>
    <t>OARR</t>
  </si>
  <si>
    <t>City of Milpitas-Barbara Lee Senior Center Congregate</t>
  </si>
  <si>
    <t>City of San Jose-Alma Congregate</t>
  </si>
  <si>
    <t>Other</t>
  </si>
  <si>
    <t>City of San Jose-Almaden Congregate</t>
  </si>
  <si>
    <t>City of San Jose-Alviso Congregate</t>
  </si>
  <si>
    <t>City of San Jose-Berryessa Congregate</t>
  </si>
  <si>
    <t>City of San Jose-Camden Congregate</t>
  </si>
  <si>
    <t>City of San Jose-Cypress Congregate</t>
  </si>
  <si>
    <t>City of San Jose-Evergreen Congregate</t>
  </si>
  <si>
    <t>City of San Jose-Gardner Congregate</t>
  </si>
  <si>
    <t>City of San Jose-Mayfair Congregate</t>
  </si>
  <si>
    <t>City of San Jose-Northside Congregate</t>
  </si>
  <si>
    <t>City of San Jose-Roosevelt Congregate</t>
  </si>
  <si>
    <t>City of San Jose-Seven Trees Congregate</t>
  </si>
  <si>
    <t>City of San Jose-Southside Congregate</t>
  </si>
  <si>
    <t>City of San Jose-Willow Glen Congregate</t>
  </si>
  <si>
    <t>City of Santa Clara-Santa Clara Senior Center Congregate</t>
  </si>
  <si>
    <t>Community Services Agencys-Mountain View Congregate</t>
  </si>
  <si>
    <t>FN CO Food Service-NMOW</t>
  </si>
  <si>
    <t>FN CO Food Service-VASC Congregate</t>
  </si>
  <si>
    <t>FN CO Food Servcie-VASC C2 To-Go</t>
  </si>
  <si>
    <t>India Community Center-Milpitas Congregate</t>
  </si>
  <si>
    <t>India Community Center-West Valley  Congregate</t>
  </si>
  <si>
    <t>Korean American Community Services- Congregate</t>
  </si>
  <si>
    <t>La Comida de California-Downtown Congregate</t>
  </si>
  <si>
    <t>La Comida de California-Stevenson House  Congregate</t>
  </si>
  <si>
    <t>Los Gatos United Methodist Church-Los Gatos Congregate</t>
  </si>
  <si>
    <t>Los Gatos United Methodist Church-Villa Vasona Congregate</t>
  </si>
  <si>
    <t>Portuguese Org for Social Svcs. and Oppt.-Congregate</t>
  </si>
  <si>
    <t>Portuguese Org for Social Svcs. and Oppt.-NMOW</t>
  </si>
  <si>
    <t>Self-Help for the Elderly-Congregate</t>
  </si>
  <si>
    <t>Self-Help for the Elderly-Restaurant Meals</t>
  </si>
  <si>
    <t>Sunnyvale United Methodist Church-Sunnyvale Congregate</t>
  </si>
  <si>
    <t>The Health Trust-NMOW</t>
  </si>
  <si>
    <t>The Salvation Army-The Salvation Army Congregate</t>
  </si>
  <si>
    <t>Viet Tu Te Charity-Di Lac Temple Congregate</t>
  </si>
  <si>
    <t>Vista Center-Vista Center Congregate</t>
  </si>
  <si>
    <t>YMCA of Silicon Valley-Gilroy Congregate</t>
  </si>
  <si>
    <t>YMCA of Silicon Valley-Morgan Hill Congregate</t>
  </si>
  <si>
    <t>YMCA of Silicon Valley-NMOW</t>
  </si>
  <si>
    <t>Yu Ai Kai -Congregate</t>
  </si>
  <si>
    <t>Yu-Ai Kai-NMOW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</si>
</sst>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164" formatCode="0.0%"/>
    <numFmt numFmtId="165" formatCode="[$-409]mmm\-yy;@"/>
    <numFmt numFmtId="166" formatCode="&quot;$&quot;#,##0.00"/>
    <numFmt numFmtId="167" formatCode="m/d;@"/>
  </numFmts>
  <fonts count="1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b/>
      <sz val="11"/>
      <color theme="1"/>
      <name val="Calibri"/>
      <family val="2"/>
      <scheme val="minor"/>
    </font>
    <font>
      <sz val="11"/>
      <color rgb="FFFF0000"/>
      <name val="Calibri"/>
      <family val="2"/>
      <scheme val="minor"/>
    </font>
    <font>
      <sz val="9.5"/>
      <color theme="1"/>
      <name val="Arial"/>
      <family val="2"/>
    </font>
    <font>
      <sz val="9.5"/>
      <color theme="1"/>
      <name val="Calibri"/>
      <family val="2"/>
      <scheme val="minor"/>
    </font>
    <font>
      <sz val="9.5"/>
      <color rgb="FFFF0000"/>
      <name val="Arial"/>
      <family val="2"/>
    </font>
    <font>
      <b/>
      <sz val="9.5"/>
      <color theme="1"/>
      <name val="Arial"/>
      <family val="2"/>
    </font>
    <font>
      <sz val="11"/>
      <color theme="1"/>
      <name val="Arial"/>
      <family val="2"/>
    </font>
    <font>
      <sz val="8"/>
      <name val="Calibri"/>
      <family val="2"/>
      <scheme val="minor"/>
    </font>
    <font>
      <sz val="10"/>
      <color theme="1"/>
      <name val="Calibri"/>
      <family val="2"/>
      <scheme val="minor"/>
    </font>
    <font>
      <sz val="9"/>
      <color theme="1"/>
      <name val="Arial"/>
      <family val="2"/>
    </font>
    <font>
      <sz val="9"/>
      <color theme="1"/>
      <name val="Calibri"/>
      <family val="2"/>
      <scheme val="minor"/>
    </font>
    <font>
      <sz val="7"/>
      <color theme="1"/>
      <name val="Arial"/>
      <family val="2"/>
    </font>
  </fonts>
  <fills count="7">
    <fill>
      <patternFill patternType="none"/>
    </fill>
    <fill>
      <patternFill patternType="gray125"/>
    </fill>
    <fill>
      <patternFill patternType="solid">
        <fgColor theme="0" tint="-4.9989318521683403E-2"/>
        <bgColor indexed="64"/>
      </patternFill>
    </fill>
    <fill>
      <patternFill patternType="lightUp"/>
    </fill>
    <fill>
      <patternFill patternType="lightUp">
        <bgColor theme="0" tint="-4.9989318521683403E-2"/>
      </patternFill>
    </fill>
    <fill>
      <patternFill patternType="solid">
        <fgColor theme="0" tint="-0.14996795556505021"/>
        <bgColor indexed="64"/>
      </patternFill>
    </fill>
    <fill>
      <patternFill patternType="solid">
        <fgColor indexed="6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56">
    <xf numFmtId="0" fontId="0" fillId="0" borderId="0" xfId="0"/>
    <xf numFmtId="0" fontId="2" fillId="0" borderId="0" xfId="0" applyFont="1" applyAlignment="1">
      <alignment horizontal="center" vertical="center"/>
    </xf>
    <xf numFmtId="0" fontId="2" fillId="2" borderId="16"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12"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0" borderId="0" xfId="0" applyFont="1"/>
    <xf numFmtId="0" fontId="2" fillId="0" borderId="0" xfId="0" applyFont="1" applyAlignment="1">
      <alignment horizontal="center" vertical="center" wrapText="1"/>
    </xf>
    <xf numFmtId="1" fontId="2" fillId="0" borderId="0" xfId="0" applyNumberFormat="1" applyFont="1" applyAlignment="1">
      <alignment horizontal="center" vertical="center"/>
    </xf>
    <xf numFmtId="0" fontId="6" fillId="0" borderId="0" xfId="0" applyFont="1"/>
    <xf numFmtId="0" fontId="0" fillId="0" borderId="0" xfId="0" applyAlignment="1">
      <alignment wrapText="1"/>
    </xf>
    <xf numFmtId="0" fontId="6" fillId="0" borderId="0" xfId="0" applyFont="1" applyAlignment="1">
      <alignment wrapText="1"/>
    </xf>
    <xf numFmtId="0" fontId="6" fillId="0" borderId="0" xfId="0" applyFont="1" applyAlignment="1">
      <alignment vertical="top"/>
    </xf>
    <xf numFmtId="0" fontId="3" fillId="0" borderId="0" xfId="0" applyFont="1" applyAlignment="1">
      <alignment horizontal="center"/>
    </xf>
    <xf numFmtId="0" fontId="5" fillId="0" borderId="0" xfId="0" applyFont="1"/>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vertical="top" wrapText="1"/>
    </xf>
    <xf numFmtId="0" fontId="2" fillId="0" borderId="32" xfId="0" applyFont="1" applyBorder="1"/>
    <xf numFmtId="1" fontId="2" fillId="0" borderId="15" xfId="0" applyNumberFormat="1" applyFont="1" applyBorder="1" applyAlignment="1">
      <alignment horizontal="center" vertical="center"/>
    </xf>
    <xf numFmtId="0" fontId="2" fillId="0" borderId="28" xfId="0" applyFont="1" applyBorder="1" applyAlignment="1">
      <alignment horizontal="left" vertical="center" wrapText="1"/>
    </xf>
    <xf numFmtId="0" fontId="2" fillId="0" borderId="34" xfId="0" applyFont="1" applyBorder="1" applyAlignment="1">
      <alignment horizontal="left" vertical="center" wrapText="1"/>
    </xf>
    <xf numFmtId="0" fontId="2" fillId="2" borderId="39" xfId="0" applyFont="1" applyFill="1" applyBorder="1" applyAlignment="1">
      <alignment horizontal="left" vertical="center" wrapText="1"/>
    </xf>
    <xf numFmtId="0" fontId="2" fillId="0" borderId="39" xfId="0" applyFont="1" applyBorder="1" applyAlignment="1">
      <alignment horizontal="left" vertical="center" wrapText="1"/>
    </xf>
    <xf numFmtId="0" fontId="2" fillId="2" borderId="37" xfId="0" applyFont="1" applyFill="1" applyBorder="1" applyAlignment="1">
      <alignment horizontal="left" vertical="center" wrapText="1"/>
    </xf>
    <xf numFmtId="1" fontId="2" fillId="2" borderId="34" xfId="0" applyNumberFormat="1" applyFont="1" applyFill="1" applyBorder="1" applyAlignment="1">
      <alignment horizontal="center" vertical="center"/>
    </xf>
    <xf numFmtId="1" fontId="2" fillId="2" borderId="37" xfId="0" applyNumberFormat="1" applyFont="1" applyFill="1" applyBorder="1" applyAlignment="1">
      <alignment horizontal="center" vertical="center"/>
    </xf>
    <xf numFmtId="1" fontId="2" fillId="2" borderId="36" xfId="0" applyNumberFormat="1" applyFont="1" applyFill="1" applyBorder="1" applyAlignment="1">
      <alignment horizontal="center" vertical="center"/>
    </xf>
    <xf numFmtId="0" fontId="2" fillId="2" borderId="36" xfId="0" applyFont="1" applyFill="1" applyBorder="1" applyAlignment="1" applyProtection="1">
      <alignment horizontal="left" vertical="center" wrapText="1"/>
      <protection locked="0"/>
    </xf>
    <xf numFmtId="0" fontId="2" fillId="2" borderId="37" xfId="0" applyFont="1" applyFill="1" applyBorder="1" applyAlignment="1" applyProtection="1">
      <alignment horizontal="left" vertical="center" wrapText="1"/>
      <protection locked="0"/>
    </xf>
    <xf numFmtId="0" fontId="2" fillId="2" borderId="27" xfId="0" applyFont="1" applyFill="1" applyBorder="1" applyAlignment="1" applyProtection="1">
      <alignment horizontal="left" vertical="center" wrapText="1"/>
      <protection locked="0"/>
    </xf>
    <xf numFmtId="1" fontId="2" fillId="2" borderId="45" xfId="0" applyNumberFormat="1" applyFont="1" applyFill="1" applyBorder="1" applyAlignment="1">
      <alignment horizontal="center" vertical="center"/>
    </xf>
    <xf numFmtId="0" fontId="2" fillId="2" borderId="40"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2" borderId="44" xfId="0" applyFont="1" applyFill="1" applyBorder="1" applyAlignment="1">
      <alignment horizontal="left" vertical="center" wrapText="1"/>
    </xf>
    <xf numFmtId="1" fontId="2" fillId="0" borderId="42" xfId="0" applyNumberFormat="1" applyFont="1" applyBorder="1" applyAlignment="1">
      <alignment horizontal="center" vertical="center"/>
    </xf>
    <xf numFmtId="0" fontId="3" fillId="0" borderId="0" xfId="0" applyFont="1"/>
    <xf numFmtId="164" fontId="2" fillId="0" borderId="0" xfId="1" applyNumberFormat="1" applyFont="1" applyFill="1" applyBorder="1" applyAlignment="1" applyProtection="1">
      <alignment horizontal="righ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11" fillId="0" borderId="0" xfId="0" applyFont="1" applyAlignment="1">
      <alignment horizontal="center"/>
    </xf>
    <xf numFmtId="1" fontId="8" fillId="0" borderId="34" xfId="0" applyNumberFormat="1" applyFont="1" applyBorder="1" applyAlignment="1">
      <alignment horizontal="center" vertical="center"/>
    </xf>
    <xf numFmtId="0" fontId="8" fillId="0" borderId="6" xfId="0" applyFont="1" applyBorder="1" applyAlignment="1">
      <alignment horizontal="center" vertical="center"/>
    </xf>
    <xf numFmtId="1" fontId="8" fillId="0" borderId="45" xfId="0" applyNumberFormat="1"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xf>
    <xf numFmtId="1" fontId="8" fillId="0" borderId="36" xfId="0" applyNumberFormat="1" applyFont="1" applyBorder="1" applyAlignment="1">
      <alignment horizontal="center" vertical="center"/>
    </xf>
    <xf numFmtId="0" fontId="8" fillId="0" borderId="12" xfId="0" applyFont="1" applyBorder="1" applyAlignment="1">
      <alignment horizontal="center" vertical="center"/>
    </xf>
    <xf numFmtId="1" fontId="8" fillId="0" borderId="37" xfId="0" applyNumberFormat="1" applyFont="1" applyBorder="1" applyAlignment="1">
      <alignment horizontal="center" vertical="center"/>
    </xf>
    <xf numFmtId="0" fontId="8" fillId="0" borderId="28" xfId="0" applyFont="1" applyBorder="1" applyAlignment="1">
      <alignment horizontal="center"/>
    </xf>
    <xf numFmtId="0" fontId="8" fillId="0" borderId="28" xfId="0" applyFont="1" applyBorder="1" applyAlignment="1">
      <alignment horizontal="center" vertical="center"/>
    </xf>
    <xf numFmtId="1" fontId="8" fillId="0" borderId="43" xfId="0" applyNumberFormat="1"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 fontId="8" fillId="0" borderId="34" xfId="1" applyNumberFormat="1" applyFont="1" applyBorder="1" applyAlignment="1" applyProtection="1">
      <alignment horizontal="center" vertical="center"/>
    </xf>
    <xf numFmtId="44" fontId="8" fillId="0" borderId="6" xfId="1" applyFont="1" applyBorder="1" applyAlignment="1" applyProtection="1">
      <alignment horizontal="center" vertical="center"/>
    </xf>
    <xf numFmtId="44" fontId="8" fillId="0" borderId="13" xfId="1" applyFont="1" applyBorder="1" applyAlignment="1" applyProtection="1">
      <alignment horizontal="center" vertical="center"/>
    </xf>
    <xf numFmtId="1" fontId="8" fillId="0" borderId="37" xfId="1" applyNumberFormat="1" applyFont="1" applyBorder="1" applyAlignment="1" applyProtection="1">
      <alignment horizontal="center" vertical="center"/>
    </xf>
    <xf numFmtId="44" fontId="8" fillId="0" borderId="9" xfId="1" applyFont="1" applyBorder="1" applyAlignment="1" applyProtection="1">
      <alignment horizontal="center" vertical="center"/>
    </xf>
    <xf numFmtId="1" fontId="8" fillId="0" borderId="36" xfId="1" applyNumberFormat="1" applyFont="1" applyBorder="1" applyAlignment="1" applyProtection="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8" fillId="2" borderId="11" xfId="0" applyFont="1" applyFill="1" applyBorder="1" applyAlignment="1" applyProtection="1">
      <alignment horizontal="center" vertical="center" wrapText="1"/>
      <protection locked="0"/>
    </xf>
    <xf numFmtId="0" fontId="3" fillId="0" borderId="0" xfId="0" applyFont="1" applyAlignment="1">
      <alignment wrapText="1"/>
    </xf>
    <xf numFmtId="0" fontId="2" fillId="0" borderId="0" xfId="0" applyFont="1" applyAlignment="1">
      <alignment wrapText="1"/>
    </xf>
    <xf numFmtId="1" fontId="8" fillId="0" borderId="0" xfId="0" applyNumberFormat="1" applyFont="1"/>
    <xf numFmtId="0" fontId="8" fillId="0" borderId="0" xfId="0" applyFont="1" applyAlignment="1">
      <alignment wrapText="1"/>
    </xf>
    <xf numFmtId="0" fontId="0" fillId="0" borderId="0" xfId="0" applyAlignment="1">
      <alignment horizontal="center" vertical="center"/>
    </xf>
    <xf numFmtId="0" fontId="2" fillId="2" borderId="19" xfId="0"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0" borderId="0" xfId="0" applyFont="1" applyAlignment="1">
      <alignment horizontal="left" vertical="center" wrapText="1" indent="2"/>
    </xf>
    <xf numFmtId="0" fontId="3" fillId="0" borderId="0" xfId="0" applyFont="1" applyAlignment="1">
      <alignment vertical="center"/>
    </xf>
    <xf numFmtId="37" fontId="8" fillId="0" borderId="5" xfId="0" applyNumberFormat="1" applyFont="1" applyBorder="1" applyAlignment="1">
      <alignment horizontal="center" vertical="center"/>
    </xf>
    <xf numFmtId="37" fontId="8" fillId="0" borderId="8" xfId="0" applyNumberFormat="1" applyFont="1" applyBorder="1" applyAlignment="1">
      <alignment horizontal="center" vertical="center"/>
    </xf>
    <xf numFmtId="7" fontId="2" fillId="2" borderId="4" xfId="1" applyNumberFormat="1" applyFont="1" applyFill="1" applyBorder="1" applyAlignment="1" applyProtection="1">
      <alignment horizontal="center" vertical="center"/>
      <protection locked="0"/>
    </xf>
    <xf numFmtId="7" fontId="2" fillId="2" borderId="5" xfId="1" applyNumberFormat="1" applyFont="1" applyFill="1" applyBorder="1" applyAlignment="1" applyProtection="1">
      <alignment horizontal="center" vertical="center"/>
      <protection locked="0"/>
    </xf>
    <xf numFmtId="7" fontId="2" fillId="2" borderId="12" xfId="1" applyNumberFormat="1" applyFont="1" applyFill="1" applyBorder="1" applyAlignment="1" applyProtection="1">
      <alignment horizontal="center" vertical="center"/>
      <protection locked="0"/>
    </xf>
    <xf numFmtId="7" fontId="2" fillId="2" borderId="1" xfId="1" applyNumberFormat="1" applyFont="1" applyFill="1" applyBorder="1" applyAlignment="1" applyProtection="1">
      <alignment horizontal="center" vertical="center"/>
      <protection locked="0"/>
    </xf>
    <xf numFmtId="7" fontId="2" fillId="2" borderId="7" xfId="1" applyNumberFormat="1" applyFont="1" applyFill="1" applyBorder="1" applyAlignment="1" applyProtection="1">
      <alignment horizontal="center" vertical="center"/>
      <protection locked="0"/>
    </xf>
    <xf numFmtId="7" fontId="2" fillId="2" borderId="8" xfId="1" applyNumberFormat="1" applyFont="1" applyFill="1" applyBorder="1" applyAlignment="1" applyProtection="1">
      <alignment horizontal="center" vertical="center"/>
      <protection locked="0"/>
    </xf>
    <xf numFmtId="0" fontId="4" fillId="0" borderId="0" xfId="0" applyFont="1" applyAlignment="1">
      <alignment horizontal="centerContinuous" vertical="center"/>
    </xf>
    <xf numFmtId="0" fontId="5" fillId="0" borderId="0" xfId="0" applyFont="1" applyAlignment="1">
      <alignment horizontal="centerContinuous" vertical="center"/>
    </xf>
    <xf numFmtId="0" fontId="7" fillId="0" borderId="0" xfId="0" applyFont="1" applyAlignment="1">
      <alignment horizontal="centerContinuous"/>
    </xf>
    <xf numFmtId="1" fontId="8" fillId="0" borderId="34" xfId="1" applyNumberFormat="1" applyFont="1" applyBorder="1" applyAlignment="1" applyProtection="1">
      <alignment horizontal="center" vertical="center" wrapText="1"/>
    </xf>
    <xf numFmtId="1" fontId="2" fillId="2" borderId="34" xfId="0" applyNumberFormat="1" applyFont="1" applyFill="1" applyBorder="1" applyAlignment="1">
      <alignment horizontal="center" vertical="center" wrapText="1"/>
    </xf>
    <xf numFmtId="1" fontId="2" fillId="0" borderId="36" xfId="0" applyNumberFormat="1" applyFont="1" applyBorder="1" applyAlignment="1">
      <alignment horizontal="center" vertical="center" wrapText="1"/>
    </xf>
    <xf numFmtId="1" fontId="2" fillId="0" borderId="37" xfId="0" applyNumberFormat="1" applyFont="1" applyBorder="1" applyAlignment="1">
      <alignment horizontal="center" vertical="center" wrapText="1"/>
    </xf>
    <xf numFmtId="0" fontId="4" fillId="0" borderId="0" xfId="0" applyFont="1" applyAlignment="1">
      <alignment horizontal="center" vertical="center"/>
    </xf>
    <xf numFmtId="1" fontId="8" fillId="0" borderId="29" xfId="0" applyNumberFormat="1" applyFont="1" applyBorder="1" applyAlignment="1">
      <alignment wrapText="1"/>
    </xf>
    <xf numFmtId="0" fontId="9" fillId="0" borderId="0" xfId="0" applyFont="1" applyAlignment="1">
      <alignment horizontal="left" vertical="center" wrapText="1"/>
    </xf>
    <xf numFmtId="0" fontId="2" fillId="0" borderId="0" xfId="0" applyFont="1" applyAlignment="1">
      <alignment horizontal="left" vertical="top" wrapText="1"/>
    </xf>
    <xf numFmtId="0" fontId="2" fillId="0" borderId="23" xfId="0" applyFont="1" applyBorder="1" applyAlignment="1">
      <alignment vertical="center"/>
    </xf>
    <xf numFmtId="1" fontId="8" fillId="0" borderId="39" xfId="0" applyNumberFormat="1" applyFont="1" applyBorder="1" applyAlignment="1">
      <alignment horizontal="center" vertical="center"/>
    </xf>
    <xf numFmtId="0" fontId="8" fillId="0" borderId="33" xfId="0" applyFont="1" applyBorder="1" applyAlignment="1">
      <alignment horizontal="center" vertical="center"/>
    </xf>
    <xf numFmtId="0" fontId="8" fillId="0" borderId="50" xfId="0" applyFont="1" applyBorder="1" applyAlignment="1">
      <alignment horizontal="center" vertical="center"/>
    </xf>
    <xf numFmtId="0" fontId="2" fillId="4" borderId="12" xfId="0" applyFont="1" applyFill="1" applyBorder="1" applyAlignment="1">
      <alignment horizontal="center" vertical="center"/>
    </xf>
    <xf numFmtId="0" fontId="2" fillId="4"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3" xfId="0" applyFont="1" applyFill="1" applyBorder="1" applyAlignment="1">
      <alignment horizontal="center" vertical="center"/>
    </xf>
    <xf numFmtId="0" fontId="0" fillId="0" borderId="50" xfId="0" applyBorder="1"/>
    <xf numFmtId="0" fontId="0" fillId="0" borderId="51" xfId="0" applyBorder="1"/>
    <xf numFmtId="0" fontId="0" fillId="0" borderId="3" xfId="0" applyBorder="1"/>
    <xf numFmtId="0" fontId="2" fillId="2" borderId="33"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protection locked="0"/>
    </xf>
    <xf numFmtId="0" fontId="2" fillId="0" borderId="15" xfId="0" applyFont="1" applyBorder="1" applyAlignment="1">
      <alignment horizontal="center"/>
    </xf>
    <xf numFmtId="0" fontId="3" fillId="0" borderId="0" xfId="0" applyFont="1" applyAlignment="1">
      <alignment horizontal="center" wrapText="1"/>
    </xf>
    <xf numFmtId="0" fontId="2" fillId="2" borderId="11" xfId="0"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12" fillId="0" borderId="0" xfId="0" applyFont="1" applyAlignment="1">
      <alignment horizontal="center" vertical="center" wrapText="1"/>
    </xf>
    <xf numFmtId="0" fontId="2" fillId="0" borderId="36" xfId="0" applyFont="1" applyBorder="1" applyAlignment="1">
      <alignment vertical="center"/>
    </xf>
    <xf numFmtId="0" fontId="2" fillId="0" borderId="37" xfId="0" applyFont="1" applyBorder="1" applyAlignment="1">
      <alignment vertical="center"/>
    </xf>
    <xf numFmtId="0" fontId="2" fillId="2" borderId="34" xfId="0" applyFont="1" applyFill="1" applyBorder="1" applyAlignment="1">
      <alignment vertical="center"/>
    </xf>
    <xf numFmtId="0" fontId="2" fillId="2" borderId="36" xfId="0" applyFont="1" applyFill="1" applyBorder="1" applyAlignment="1">
      <alignment vertical="center"/>
    </xf>
    <xf numFmtId="0" fontId="2" fillId="2" borderId="34" xfId="0" applyFont="1" applyFill="1" applyBorder="1" applyAlignment="1">
      <alignment vertical="center" wrapText="1"/>
    </xf>
    <xf numFmtId="0" fontId="2" fillId="2" borderId="36" xfId="0" applyFont="1" applyFill="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8" fillId="5" borderId="4" xfId="0" applyFont="1" applyFill="1" applyBorder="1" applyAlignment="1">
      <alignment horizontal="center"/>
    </xf>
    <xf numFmtId="0" fontId="8" fillId="5" borderId="5" xfId="0" applyFont="1" applyFill="1" applyBorder="1" applyAlignment="1">
      <alignment horizont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5" fillId="0" borderId="0" xfId="0" applyFont="1" applyAlignment="1">
      <alignment vertical="top" wrapText="1"/>
    </xf>
    <xf numFmtId="0" fontId="5" fillId="0" borderId="0" xfId="0" applyFont="1" applyAlignment="1">
      <alignment horizontal="left" vertical="center" wrapText="1"/>
    </xf>
    <xf numFmtId="0" fontId="5" fillId="0" borderId="0" xfId="0" applyFont="1" applyProtection="1">
      <protection locked="0"/>
    </xf>
    <xf numFmtId="0" fontId="12" fillId="5" borderId="24" xfId="0" applyFont="1" applyFill="1" applyBorder="1" applyAlignment="1">
      <alignment horizontal="center" vertical="center" wrapText="1"/>
    </xf>
    <xf numFmtId="0" fontId="8" fillId="6" borderId="13" xfId="0" applyFont="1" applyFill="1" applyBorder="1" applyAlignment="1">
      <alignment horizontal="center" vertical="center"/>
    </xf>
    <xf numFmtId="0" fontId="8" fillId="0" borderId="49" xfId="0" applyFont="1" applyBorder="1" applyAlignment="1">
      <alignment horizontal="center" vertical="center"/>
    </xf>
    <xf numFmtId="0" fontId="8" fillId="5" borderId="6" xfId="0" applyFont="1" applyFill="1" applyBorder="1" applyAlignment="1">
      <alignment horizontal="center"/>
    </xf>
    <xf numFmtId="0" fontId="8" fillId="5" borderId="9"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1" xfId="0" applyFont="1" applyFill="1" applyBorder="1" applyAlignment="1">
      <alignment horizontal="center" vertical="center"/>
    </xf>
    <xf numFmtId="0" fontId="2" fillId="0" borderId="0" xfId="0" applyFont="1" applyAlignment="1">
      <alignment horizontal="center"/>
    </xf>
    <xf numFmtId="1" fontId="8" fillId="0" borderId="45" xfId="1" applyNumberFormat="1" applyFont="1" applyBorder="1" applyAlignment="1" applyProtection="1">
      <alignment horizontal="center" vertical="center"/>
    </xf>
    <xf numFmtId="0" fontId="2" fillId="2" borderId="45" xfId="0" applyFont="1" applyFill="1" applyBorder="1" applyAlignment="1">
      <alignment horizontal="center" vertical="center" wrapText="1"/>
    </xf>
    <xf numFmtId="164" fontId="8" fillId="3" borderId="33" xfId="1" applyNumberFormat="1" applyFont="1" applyFill="1" applyBorder="1" applyAlignment="1" applyProtection="1">
      <alignment horizontal="center" vertical="center"/>
    </xf>
    <xf numFmtId="164" fontId="8" fillId="3" borderId="50" xfId="1" applyNumberFormat="1" applyFont="1" applyFill="1" applyBorder="1" applyAlignment="1" applyProtection="1">
      <alignment horizontal="center" vertical="center"/>
    </xf>
    <xf numFmtId="164" fontId="8" fillId="3" borderId="7" xfId="1" applyNumberFormat="1" applyFont="1" applyFill="1" applyBorder="1" applyAlignment="1" applyProtection="1">
      <alignment horizontal="center" vertical="center"/>
    </xf>
    <xf numFmtId="164" fontId="8" fillId="3" borderId="8" xfId="1" applyNumberFormat="1" applyFont="1" applyFill="1" applyBorder="1" applyAlignment="1" applyProtection="1">
      <alignment horizontal="center" vertical="center"/>
    </xf>
    <xf numFmtId="0" fontId="4"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3" fillId="0" borderId="32" xfId="0" applyFont="1" applyBorder="1"/>
    <xf numFmtId="0" fontId="0" fillId="0" borderId="32" xfId="0" applyBorder="1"/>
    <xf numFmtId="165" fontId="2" fillId="0" borderId="15" xfId="0" applyNumberFormat="1" applyFont="1" applyBorder="1"/>
    <xf numFmtId="0" fontId="8" fillId="3" borderId="12" xfId="0" applyFont="1" applyFill="1" applyBorder="1" applyAlignment="1">
      <alignment horizontal="center" vertical="center"/>
    </xf>
    <xf numFmtId="0" fontId="3" fillId="6" borderId="0" xfId="0" applyFont="1" applyFill="1" applyAlignment="1">
      <alignment horizontal="center" vertical="center"/>
    </xf>
    <xf numFmtId="1" fontId="8" fillId="6" borderId="0" xfId="1" applyNumberFormat="1" applyFont="1" applyFill="1" applyBorder="1" applyAlignment="1" applyProtection="1">
      <alignment horizontal="center" vertical="center"/>
    </xf>
    <xf numFmtId="0" fontId="15" fillId="6" borderId="0" xfId="0" applyFont="1" applyFill="1" applyAlignment="1">
      <alignment horizontal="left" vertical="center" wrapText="1"/>
    </xf>
    <xf numFmtId="164" fontId="8" fillId="6" borderId="0" xfId="1" applyNumberFormat="1" applyFont="1" applyFill="1" applyBorder="1" applyAlignment="1" applyProtection="1">
      <alignment horizontal="center" vertical="center"/>
    </xf>
    <xf numFmtId="164" fontId="8" fillId="6" borderId="32" xfId="1" applyNumberFormat="1" applyFont="1" applyFill="1" applyBorder="1" applyAlignment="1" applyProtection="1">
      <alignment horizontal="center" vertical="center"/>
    </xf>
    <xf numFmtId="8" fontId="8" fillId="6" borderId="32" xfId="1" applyNumberFormat="1" applyFont="1" applyFill="1" applyBorder="1" applyAlignment="1" applyProtection="1">
      <alignment horizontal="center" vertical="center"/>
    </xf>
    <xf numFmtId="0" fontId="2" fillId="6" borderId="0" xfId="0" applyFont="1" applyFill="1"/>
    <xf numFmtId="0" fontId="2" fillId="6" borderId="0" xfId="0" applyFont="1" applyFill="1" applyAlignment="1">
      <alignment vertical="top" wrapText="1"/>
    </xf>
    <xf numFmtId="0" fontId="2" fillId="0" borderId="35" xfId="0" applyFont="1" applyBorder="1" applyAlignment="1">
      <alignment horizontal="left" vertical="center"/>
    </xf>
    <xf numFmtId="7" fontId="2" fillId="2" borderId="41" xfId="1" applyNumberFormat="1" applyFont="1" applyFill="1" applyBorder="1" applyAlignment="1" applyProtection="1">
      <alignment horizontal="center" vertical="center"/>
      <protection locked="0"/>
    </xf>
    <xf numFmtId="7" fontId="2" fillId="2" borderId="3" xfId="1" applyNumberFormat="1" applyFont="1" applyFill="1" applyBorder="1" applyAlignment="1" applyProtection="1">
      <alignment horizontal="center" vertical="center"/>
      <protection locked="0"/>
    </xf>
    <xf numFmtId="44" fontId="8" fillId="0" borderId="49" xfId="1" applyFont="1" applyFill="1" applyBorder="1" applyAlignment="1" applyProtection="1">
      <alignment horizontal="center" vertical="center"/>
    </xf>
    <xf numFmtId="44" fontId="8" fillId="0" borderId="9" xfId="1" applyFont="1" applyFill="1" applyBorder="1" applyAlignment="1" applyProtection="1">
      <alignment horizontal="center" vertical="center"/>
    </xf>
    <xf numFmtId="0" fontId="8" fillId="0" borderId="11" xfId="0" quotePrefix="1" applyFont="1" applyBorder="1" applyAlignment="1">
      <alignment horizontal="center" vertical="center" wrapText="1"/>
    </xf>
    <xf numFmtId="166" fontId="2" fillId="2" borderId="4" xfId="1" applyNumberFormat="1" applyFont="1" applyFill="1" applyBorder="1" applyAlignment="1" applyProtection="1">
      <alignment horizontal="center" vertical="center"/>
      <protection locked="0"/>
    </xf>
    <xf numFmtId="166" fontId="2" fillId="2" borderId="5" xfId="1" applyNumberFormat="1" applyFont="1" applyFill="1" applyBorder="1" applyAlignment="1" applyProtection="1">
      <alignment horizontal="center" vertical="center"/>
      <protection locked="0"/>
    </xf>
    <xf numFmtId="39" fontId="8" fillId="0" borderId="4" xfId="1" applyNumberFormat="1" applyFont="1" applyFill="1" applyBorder="1" applyAlignment="1" applyProtection="1">
      <alignment horizontal="center" vertical="center"/>
      <protection locked="0"/>
    </xf>
    <xf numFmtId="39" fontId="8" fillId="0" borderId="5" xfId="1" applyNumberFormat="1" applyFont="1" applyFill="1" applyBorder="1" applyAlignment="1" applyProtection="1">
      <alignment horizontal="center" vertical="center"/>
      <protection locked="0"/>
    </xf>
    <xf numFmtId="39" fontId="8" fillId="0" borderId="41" xfId="1" applyNumberFormat="1" applyFont="1" applyFill="1" applyBorder="1" applyAlignment="1" applyProtection="1">
      <alignment horizontal="center" vertical="center"/>
      <protection locked="0"/>
    </xf>
    <xf numFmtId="39" fontId="8" fillId="0" borderId="3" xfId="1" applyNumberFormat="1" applyFont="1" applyFill="1" applyBorder="1" applyAlignment="1" applyProtection="1">
      <alignment horizontal="center" vertical="center"/>
      <protection locked="0"/>
    </xf>
    <xf numFmtId="39" fontId="8" fillId="0" borderId="12" xfId="1" applyNumberFormat="1" applyFont="1" applyFill="1" applyBorder="1" applyAlignment="1" applyProtection="1">
      <alignment horizontal="center" vertical="center"/>
      <protection locked="0"/>
    </xf>
    <xf numFmtId="39" fontId="8" fillId="0" borderId="1" xfId="1" applyNumberFormat="1" applyFont="1" applyFill="1" applyBorder="1" applyAlignment="1" applyProtection="1">
      <alignment horizontal="center" vertical="center"/>
      <protection locked="0"/>
    </xf>
    <xf numFmtId="39" fontId="8" fillId="0" borderId="7" xfId="1" applyNumberFormat="1" applyFont="1" applyFill="1" applyBorder="1" applyAlignment="1" applyProtection="1">
      <alignment horizontal="center" vertical="center"/>
      <protection locked="0"/>
    </xf>
    <xf numFmtId="39" fontId="8" fillId="0" borderId="8" xfId="1" applyNumberFormat="1" applyFont="1" applyFill="1" applyBorder="1" applyAlignment="1" applyProtection="1">
      <alignment horizontal="center" vertical="center"/>
      <protection locked="0"/>
    </xf>
    <xf numFmtId="4" fontId="8" fillId="0" borderId="4" xfId="1" applyNumberFormat="1" applyFont="1" applyFill="1" applyBorder="1" applyAlignment="1" applyProtection="1">
      <alignment horizontal="center" vertical="center"/>
      <protection locked="0"/>
    </xf>
    <xf numFmtId="4" fontId="8" fillId="0" borderId="5" xfId="1" applyNumberFormat="1" applyFont="1" applyFill="1" applyBorder="1" applyAlignment="1" applyProtection="1">
      <alignment horizontal="center" vertical="center"/>
      <protection locked="0"/>
    </xf>
    <xf numFmtId="0" fontId="2" fillId="0" borderId="15" xfId="0" applyFont="1" applyBorder="1" applyAlignment="1">
      <alignment horizontal="centerContinuous" wrapText="1"/>
    </xf>
    <xf numFmtId="0" fontId="8" fillId="0" borderId="0" xfId="0" applyFont="1" applyAlignment="1" applyProtection="1">
      <alignment horizontal="center" vertical="center" wrapText="1"/>
      <protection locked="0"/>
    </xf>
    <xf numFmtId="0" fontId="2" fillId="0" borderId="0" xfId="0" applyFont="1" applyAlignment="1">
      <alignment horizontal="centerContinuous" vertical="center" wrapText="1"/>
    </xf>
    <xf numFmtId="0" fontId="2" fillId="0" borderId="0" xfId="0" applyFont="1" applyAlignment="1">
      <alignment horizontal="centerContinuous" vertical="center"/>
    </xf>
    <xf numFmtId="167" fontId="8" fillId="0" borderId="0" xfId="0" applyNumberFormat="1" applyFont="1" applyAlignment="1" applyProtection="1">
      <alignment horizontal="center" vertical="center"/>
      <protection locked="0"/>
    </xf>
    <xf numFmtId="167" fontId="8" fillId="0" borderId="0" xfId="0" applyNumberFormat="1" applyFont="1" applyAlignment="1" applyProtection="1">
      <alignment horizontal="center"/>
      <protection locked="0"/>
    </xf>
    <xf numFmtId="167" fontId="8" fillId="0" borderId="0" xfId="0" applyNumberFormat="1" applyFont="1" applyAlignment="1" applyProtection="1">
      <alignment horizontal="center" vertical="center" wrapText="1"/>
      <protection locked="0"/>
    </xf>
    <xf numFmtId="167" fontId="9" fillId="0" borderId="0" xfId="0" applyNumberFormat="1" applyFont="1" applyAlignment="1" applyProtection="1">
      <alignment horizontal="center" vertical="center" wrapText="1"/>
      <protection locked="0"/>
    </xf>
    <xf numFmtId="0" fontId="2" fillId="0" borderId="5" xfId="0" applyFont="1" applyBorder="1" applyAlignment="1">
      <alignment horizontal="center" vertical="center"/>
    </xf>
    <xf numFmtId="1" fontId="2" fillId="0" borderId="29" xfId="0" applyNumberFormat="1" applyFont="1" applyBorder="1" applyAlignment="1">
      <alignment horizontal="center" vertical="center" wrapText="1"/>
    </xf>
    <xf numFmtId="0" fontId="2" fillId="0" borderId="29" xfId="0" applyFont="1" applyBorder="1" applyAlignment="1">
      <alignment horizontal="left" vertical="center" wrapText="1"/>
    </xf>
    <xf numFmtId="0" fontId="0" fillId="0" borderId="35" xfId="0" applyBorder="1" applyAlignment="1">
      <alignment wrapText="1"/>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6" fillId="0" borderId="32" xfId="0" applyFont="1" applyBorder="1"/>
    <xf numFmtId="164" fontId="8" fillId="6" borderId="15" xfId="1" applyNumberFormat="1" applyFont="1" applyFill="1" applyBorder="1" applyAlignment="1" applyProtection="1">
      <alignment horizontal="center" vertical="center"/>
    </xf>
    <xf numFmtId="8" fontId="8" fillId="6" borderId="15" xfId="1" applyNumberFormat="1" applyFont="1" applyFill="1" applyBorder="1" applyAlignment="1" applyProtection="1">
      <alignment horizontal="center" vertical="center"/>
    </xf>
    <xf numFmtId="0" fontId="8" fillId="0" borderId="35" xfId="0" applyFont="1" applyBorder="1" applyAlignment="1">
      <alignment horizontal="center" vertical="center"/>
    </xf>
    <xf numFmtId="0" fontId="2" fillId="0" borderId="24" xfId="0" applyFont="1" applyBorder="1" applyAlignment="1">
      <alignment horizontal="center" vertical="center"/>
    </xf>
    <xf numFmtId="0" fontId="2" fillId="0" borderId="38" xfId="0" applyFont="1" applyBorder="1" applyAlignment="1">
      <alignment horizontal="center" vertical="center"/>
    </xf>
    <xf numFmtId="0" fontId="10" fillId="0" borderId="0" xfId="0" applyFont="1" applyAlignment="1">
      <alignment horizontal="left"/>
    </xf>
    <xf numFmtId="0" fontId="2" fillId="0" borderId="17" xfId="0" applyFont="1" applyBorder="1" applyAlignment="1">
      <alignment horizontal="center" vertical="center"/>
    </xf>
    <xf numFmtId="0" fontId="5" fillId="0" borderId="0" xfId="0" applyFont="1" applyAlignment="1">
      <alignment wrapText="1"/>
    </xf>
    <xf numFmtId="0" fontId="2" fillId="0" borderId="35" xfId="0" applyFont="1" applyBorder="1" applyAlignment="1">
      <alignment horizontal="center" vertical="center"/>
    </xf>
    <xf numFmtId="0" fontId="8" fillId="0" borderId="11" xfId="0" applyFont="1" applyBorder="1" applyAlignment="1">
      <alignment horizontal="center" vertical="center" wrapText="1"/>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46" xfId="0" applyFont="1" applyBorder="1" applyAlignment="1">
      <alignment horizontal="center" vertical="center"/>
    </xf>
    <xf numFmtId="0" fontId="5" fillId="0" borderId="0" xfId="0" applyFont="1" applyAlignment="1">
      <alignment horizontal="center" vertical="center" wrapText="1"/>
    </xf>
    <xf numFmtId="0" fontId="2" fillId="2" borderId="6" xfId="0" applyFont="1" applyFill="1" applyBorder="1" applyAlignment="1">
      <alignment horizontal="left" vertical="center" wrapText="1"/>
    </xf>
    <xf numFmtId="0" fontId="2" fillId="2" borderId="25" xfId="0" applyFont="1" applyFill="1" applyBorder="1" applyAlignment="1">
      <alignment horizontal="left" vertical="center" wrapText="1"/>
    </xf>
    <xf numFmtId="9" fontId="2" fillId="2" borderId="36" xfId="2" applyFont="1" applyFill="1" applyBorder="1" applyAlignment="1">
      <alignment horizontal="left" vertical="center" wrapText="1"/>
    </xf>
    <xf numFmtId="0" fontId="2" fillId="2" borderId="34" xfId="0" applyFont="1" applyFill="1" applyBorder="1" applyAlignment="1">
      <alignment horizontal="left" vertical="center" wrapText="1"/>
    </xf>
    <xf numFmtId="2" fontId="2" fillId="2" borderId="36" xfId="0" applyNumberFormat="1" applyFont="1" applyFill="1" applyBorder="1" applyAlignment="1">
      <alignment horizontal="left" vertical="center" wrapText="1"/>
    </xf>
    <xf numFmtId="2" fontId="2" fillId="2" borderId="37" xfId="0" applyNumberFormat="1" applyFont="1" applyFill="1" applyBorder="1" applyAlignment="1">
      <alignment horizontal="left" vertical="center" wrapText="1"/>
    </xf>
    <xf numFmtId="0" fontId="2" fillId="2" borderId="36" xfId="0" applyFont="1" applyFill="1" applyBorder="1" applyAlignment="1">
      <alignment horizontal="left" vertical="center" wrapText="1"/>
    </xf>
    <xf numFmtId="0" fontId="3" fillId="0" borderId="0" xfId="0" applyFont="1" applyAlignment="1">
      <alignment horizontal="center" vertical="center"/>
    </xf>
    <xf numFmtId="0" fontId="9" fillId="0" borderId="0" xfId="0" applyFont="1"/>
    <xf numFmtId="0" fontId="8" fillId="0" borderId="0" xfId="0" applyFont="1"/>
    <xf numFmtId="1" fontId="8" fillId="0" borderId="29" xfId="0" applyNumberFormat="1" applyFont="1" applyBorder="1"/>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20" xfId="0" applyFont="1" applyBorder="1" applyAlignment="1">
      <alignment horizontal="left" vertical="center" wrapText="1"/>
    </xf>
    <xf numFmtId="0" fontId="8" fillId="0" borderId="25" xfId="0" applyFont="1" applyBorder="1" applyAlignment="1">
      <alignment horizontal="left" vertical="center" wrapText="1"/>
    </xf>
    <xf numFmtId="0" fontId="2" fillId="0" borderId="31" xfId="0" applyFont="1" applyBorder="1" applyAlignment="1">
      <alignment horizontal="left" vertical="center" wrapText="1"/>
    </xf>
    <xf numFmtId="0" fontId="2" fillId="0" borderId="17" xfId="0" applyFont="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23" xfId="0" applyFont="1" applyBorder="1" applyAlignment="1">
      <alignment horizontal="left" vertical="top" wrapText="1"/>
    </xf>
    <xf numFmtId="0" fontId="2" fillId="0" borderId="28" xfId="0" applyFont="1" applyBorder="1" applyAlignment="1">
      <alignment horizontal="left" vertical="top" wrapText="1"/>
    </xf>
    <xf numFmtId="0" fontId="2" fillId="0" borderId="24" xfId="0" applyFont="1" applyBorder="1" applyAlignment="1">
      <alignment horizontal="left" vertical="top"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9" fontId="2" fillId="2" borderId="36" xfId="2" applyFont="1" applyFill="1" applyBorder="1" applyAlignment="1">
      <alignment horizontal="left" vertical="center" wrapText="1"/>
    </xf>
    <xf numFmtId="0" fontId="2" fillId="0" borderId="29" xfId="0" applyFont="1" applyBorder="1" applyAlignment="1">
      <alignment horizontal="left" vertical="center" wrapText="1" indent="2"/>
    </xf>
    <xf numFmtId="0" fontId="2" fillId="2" borderId="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2" borderId="41"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34" xfId="0" applyFont="1" applyFill="1" applyBorder="1" applyAlignment="1">
      <alignment horizontal="left" vertical="center" wrapText="1"/>
    </xf>
    <xf numFmtId="2" fontId="2" fillId="2" borderId="36" xfId="0" applyNumberFormat="1" applyFont="1" applyFill="1" applyBorder="1" applyAlignment="1">
      <alignment horizontal="left" vertical="center" wrapText="1"/>
    </xf>
    <xf numFmtId="2" fontId="2" fillId="2" borderId="37" xfId="0" applyNumberFormat="1"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10" fillId="0" borderId="29" xfId="0" applyFont="1" applyBorder="1" applyAlignment="1">
      <alignment horizontal="left" vertical="center"/>
    </xf>
    <xf numFmtId="0" fontId="7" fillId="0" borderId="29" xfId="0" applyFont="1" applyBorder="1" applyAlignment="1">
      <alignment horizontal="left" vertical="center"/>
    </xf>
    <xf numFmtId="0" fontId="0" fillId="0" borderId="29" xfId="0" applyBorder="1" applyAlignment="1">
      <alignment horizontal="left" vertical="center"/>
    </xf>
    <xf numFmtId="0" fontId="0" fillId="0" borderId="29" xfId="0" applyBorder="1"/>
    <xf numFmtId="0" fontId="8" fillId="0" borderId="2" xfId="0" applyFont="1" applyBorder="1" applyAlignment="1">
      <alignment horizontal="left" vertical="center" wrapText="1"/>
    </xf>
    <xf numFmtId="0" fontId="9" fillId="0" borderId="13" xfId="0" applyFont="1" applyBorder="1" applyAlignment="1">
      <alignment horizontal="left" vertical="center" wrapText="1"/>
    </xf>
    <xf numFmtId="0" fontId="8" fillId="0" borderId="31" xfId="0" applyFont="1" applyBorder="1" applyAlignment="1">
      <alignment horizontal="left" vertical="center" wrapText="1"/>
    </xf>
    <xf numFmtId="1" fontId="8" fillId="0" borderId="0" xfId="0" applyNumberFormat="1" applyFont="1" applyAlignment="1">
      <alignment horizontal="left"/>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1" fontId="8" fillId="0" borderId="28" xfId="0" applyNumberFormat="1" applyFont="1" applyBorder="1" applyAlignment="1">
      <alignment horizontal="left"/>
    </xf>
    <xf numFmtId="0" fontId="2" fillId="2" borderId="15" xfId="0" applyFont="1" applyFill="1" applyBorder="1" applyAlignment="1" applyProtection="1">
      <alignment horizontal="left" wrapText="1"/>
      <protection locked="0"/>
    </xf>
    <xf numFmtId="165" fontId="2" fillId="2" borderId="15" xfId="0" applyNumberFormat="1" applyFont="1" applyFill="1" applyBorder="1" applyAlignment="1" applyProtection="1">
      <alignment horizontal="center"/>
      <protection locked="0"/>
    </xf>
    <xf numFmtId="0" fontId="8" fillId="0" borderId="21" xfId="0" applyFont="1" applyBorder="1" applyAlignment="1">
      <alignment horizontal="left" vertical="center" wrapText="1" indent="1"/>
    </xf>
    <xf numFmtId="0" fontId="8" fillId="0" borderId="22" xfId="0" applyFont="1" applyBorder="1" applyAlignment="1">
      <alignment horizontal="left" vertical="center" wrapText="1" indent="1"/>
    </xf>
    <xf numFmtId="0" fontId="8" fillId="2" borderId="23" xfId="0" applyFont="1" applyFill="1" applyBorder="1" applyAlignment="1" applyProtection="1">
      <alignment horizontal="left" vertical="center"/>
      <protection locked="0"/>
    </xf>
    <xf numFmtId="0" fontId="8" fillId="2" borderId="24" xfId="0" applyFont="1" applyFill="1" applyBorder="1" applyAlignment="1" applyProtection="1">
      <alignment horizontal="left" vertical="center"/>
      <protection locked="0"/>
    </xf>
    <xf numFmtId="0" fontId="8" fillId="0" borderId="19" xfId="0" applyFont="1" applyBorder="1" applyAlignment="1">
      <alignment horizontal="left" vertical="center" wrapText="1"/>
    </xf>
    <xf numFmtId="0" fontId="8" fillId="0" borderId="11" xfId="0" applyFont="1" applyBorder="1" applyAlignment="1">
      <alignment horizontal="left" vertical="center" wrapText="1"/>
    </xf>
    <xf numFmtId="0" fontId="9" fillId="0" borderId="23" xfId="0" applyFont="1" applyBorder="1" applyAlignment="1">
      <alignment horizontal="left" vertical="center" wrapText="1"/>
    </xf>
    <xf numFmtId="0" fontId="9" fillId="0" borderId="28" xfId="0" applyFont="1" applyBorder="1" applyAlignment="1">
      <alignment horizontal="left" vertical="center" wrapText="1"/>
    </xf>
    <xf numFmtId="0" fontId="9" fillId="0" borderId="19" xfId="0" applyFont="1" applyBorder="1" applyAlignment="1">
      <alignment horizontal="left" vertical="center" wrapText="1"/>
    </xf>
    <xf numFmtId="0" fontId="8" fillId="0" borderId="23" xfId="0" applyFont="1" applyBorder="1" applyAlignment="1">
      <alignment horizontal="left" vertical="center" wrapText="1"/>
    </xf>
    <xf numFmtId="0" fontId="3" fillId="0" borderId="0" xfId="0" applyFont="1" applyAlignment="1">
      <alignment horizontal="center" vertical="center"/>
    </xf>
    <xf numFmtId="0" fontId="10" fillId="0" borderId="28" xfId="0" applyFont="1" applyBorder="1" applyAlignment="1">
      <alignment horizontal="left"/>
    </xf>
    <xf numFmtId="0" fontId="0" fillId="0" borderId="28" xfId="0" applyBorder="1" applyAlignment="1">
      <alignment horizontal="left"/>
    </xf>
    <xf numFmtId="0" fontId="0" fillId="0" borderId="28" xfId="0" applyBorder="1"/>
    <xf numFmtId="0" fontId="8" fillId="0" borderId="29" xfId="0" applyFont="1" applyBorder="1" applyAlignment="1">
      <alignment horizontal="left"/>
    </xf>
    <xf numFmtId="0" fontId="8" fillId="0" borderId="0" xfId="0" applyFont="1" applyAlignment="1">
      <alignment horizontal="left"/>
    </xf>
    <xf numFmtId="0" fontId="8" fillId="0" borderId="12" xfId="0" applyFont="1" applyBorder="1" applyAlignment="1">
      <alignment horizontal="left" vertical="center" wrapText="1" indent="2"/>
    </xf>
    <xf numFmtId="0" fontId="8" fillId="0" borderId="13" xfId="0" applyFont="1" applyBorder="1" applyAlignment="1">
      <alignment horizontal="left" vertical="center" wrapText="1" indent="2"/>
    </xf>
    <xf numFmtId="0" fontId="8" fillId="0" borderId="12"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30" xfId="0" applyFont="1" applyBorder="1" applyAlignment="1">
      <alignment horizontal="left" vertical="center" wrapText="1"/>
    </xf>
    <xf numFmtId="0" fontId="9" fillId="0" borderId="0" xfId="0" applyFont="1"/>
    <xf numFmtId="0" fontId="10" fillId="0" borderId="28" xfId="0" applyFont="1" applyBorder="1" applyAlignment="1">
      <alignment horizontal="left" vertical="top"/>
    </xf>
    <xf numFmtId="0" fontId="7" fillId="0" borderId="28" xfId="0" applyFont="1" applyBorder="1" applyAlignment="1">
      <alignment horizontal="left" vertical="top"/>
    </xf>
    <xf numFmtId="0" fontId="8" fillId="0" borderId="10" xfId="0" applyFont="1" applyBorder="1" applyAlignment="1">
      <alignment horizontal="left" vertical="center" wrapText="1"/>
    </xf>
    <xf numFmtId="0" fontId="8" fillId="0" borderId="41" xfId="0" applyFont="1" applyBorder="1" applyAlignment="1">
      <alignment horizontal="left" vertical="center" wrapText="1"/>
    </xf>
    <xf numFmtId="0" fontId="8" fillId="0" borderId="14" xfId="0" applyFont="1" applyBorder="1" applyAlignment="1">
      <alignment horizontal="left" vertical="center" wrapText="1"/>
    </xf>
    <xf numFmtId="0" fontId="8" fillId="0" borderId="29" xfId="0" applyFont="1" applyBorder="1" applyAlignment="1">
      <alignment wrapText="1"/>
    </xf>
    <xf numFmtId="0" fontId="8" fillId="0" borderId="0" xfId="0" applyFont="1"/>
    <xf numFmtId="0" fontId="2" fillId="0" borderId="15" xfId="0" applyFont="1" applyBorder="1" applyAlignment="1" applyProtection="1">
      <alignment horizontal="left" wrapText="1"/>
      <protection locked="0"/>
    </xf>
    <xf numFmtId="165" fontId="2" fillId="0" borderId="15" xfId="0" applyNumberFormat="1" applyFont="1" applyBorder="1" applyAlignment="1" applyProtection="1">
      <alignment horizontal="center"/>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4" fillId="0" borderId="23" xfId="0" applyFont="1" applyBorder="1" applyAlignment="1">
      <alignment horizontal="left" vertical="center" wrapText="1"/>
    </xf>
    <xf numFmtId="0" fontId="14" fillId="0" borderId="28" xfId="0" applyFont="1" applyBorder="1" applyAlignment="1">
      <alignment horizontal="left" vertical="center" wrapText="1"/>
    </xf>
    <xf numFmtId="0" fontId="14" fillId="0" borderId="19" xfId="0" applyFont="1" applyBorder="1" applyAlignment="1">
      <alignment horizontal="left" vertical="center" wrapText="1"/>
    </xf>
    <xf numFmtId="0" fontId="2" fillId="0" borderId="19" xfId="0" applyFont="1" applyBorder="1" applyAlignment="1">
      <alignment horizontal="left" vertical="center" wrapText="1"/>
    </xf>
    <xf numFmtId="0" fontId="2" fillId="0" borderId="11" xfId="0" applyFont="1" applyBorder="1" applyAlignment="1">
      <alignment horizontal="left" vertical="center" wrapText="1"/>
    </xf>
    <xf numFmtId="1" fontId="8" fillId="0" borderId="29" xfId="0" applyNumberFormat="1" applyFont="1" applyBorder="1" applyAlignment="1">
      <alignment horizontal="left"/>
    </xf>
    <xf numFmtId="0" fontId="8" fillId="0" borderId="29" xfId="0" applyFont="1" applyBorder="1" applyAlignment="1">
      <alignment horizontal="left" wrapText="1"/>
    </xf>
    <xf numFmtId="1" fontId="8" fillId="0" borderId="29" xfId="0" applyNumberFormat="1" applyFont="1" applyBorder="1"/>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4" xfId="0" applyFont="1" applyBorder="1" applyAlignment="1">
      <alignment horizontal="left" vertical="center" wrapText="1"/>
    </xf>
    <xf numFmtId="0" fontId="15" fillId="0" borderId="6"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20" xfId="0" applyFont="1" applyBorder="1" applyAlignment="1">
      <alignment horizontal="left" vertical="center" wrapText="1"/>
    </xf>
    <xf numFmtId="0" fontId="15" fillId="0" borderId="25" xfId="0" applyFont="1" applyBorder="1" applyAlignment="1">
      <alignment horizontal="left" vertical="center" wrapText="1"/>
    </xf>
    <xf numFmtId="0" fontId="16" fillId="0" borderId="13"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52" xfId="0" applyFont="1" applyBorder="1" applyAlignment="1">
      <alignment horizontal="left" vertical="center" wrapText="1"/>
    </xf>
    <xf numFmtId="0" fontId="15" fillId="0" borderId="53" xfId="0" applyFont="1" applyBorder="1" applyAlignment="1">
      <alignment horizontal="left" vertical="center" wrapText="1"/>
    </xf>
    <xf numFmtId="0" fontId="8" fillId="0" borderId="24" xfId="0" applyFont="1" applyBorder="1" applyAlignment="1">
      <alignment horizontal="left" vertical="center" wrapText="1"/>
    </xf>
  </cellXfs>
  <cellStyles count="3">
    <cellStyle name="Currency" xfId="1" builtinId="4"/>
    <cellStyle name="Normal" xfId="0" builtinId="0"/>
    <cellStyle name="Percent" xfId="2" builtinId="5"/>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390526</xdr:colOff>
      <xdr:row>53</xdr:row>
      <xdr:rowOff>103716</xdr:rowOff>
    </xdr:from>
    <xdr:to>
      <xdr:col>10</xdr:col>
      <xdr:colOff>840692</xdr:colOff>
      <xdr:row>55</xdr:row>
      <xdr:rowOff>179916</xdr:rowOff>
    </xdr:to>
    <xdr:pic>
      <xdr:nvPicPr>
        <xdr:cNvPr id="2" name="Picture 1">
          <a:extLst>
            <a:ext uri="{FF2B5EF4-FFF2-40B4-BE49-F238E27FC236}">
              <a16:creationId xmlns:a16="http://schemas.microsoft.com/office/drawing/2014/main" id="{1FBFE394-3EA1-B853-C2F6-D4182065B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01693" y="13851466"/>
          <a:ext cx="450166"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DAAS\SNP\Jennifer's%20Folder\Monthly%20Report%20Revamp%202022\Weekly%20Monthly%20Report%20FY24%20-%206%20weeks%20NMOW.xlsx" TargetMode="External"/><Relationship Id="rId1" Type="http://schemas.openxmlformats.org/officeDocument/2006/relationships/externalLinkPath" Target="https://sccconnect.sharepoint.com/DAAS/SNP/Jennifer's%20Folder/Monthly%20Report%20Revamp%202022/Weekly%20Monthly%20Report%20FY24%20-%206%20weeks%20NMO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Week 1"/>
      <sheetName val="Week 2"/>
      <sheetName val="Week 3"/>
      <sheetName val="Week 4"/>
      <sheetName val="Week 5"/>
      <sheetName val="Week 6"/>
      <sheetName val="Monthly Summary"/>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558A5-E2C2-495A-B4EB-FBDCD6AD034B}">
  <sheetPr codeName="Sheet1">
    <pageSetUpPr fitToPage="1"/>
  </sheetPr>
  <dimension ref="A1:I61"/>
  <sheetViews>
    <sheetView zoomScale="130" zoomScaleNormal="130" zoomScaleSheetLayoutView="90" workbookViewId="0">
      <selection activeCell="E56" sqref="E56"/>
    </sheetView>
  </sheetViews>
  <sheetFormatPr defaultRowHeight="14.5" x14ac:dyDescent="0.35"/>
  <cols>
    <col min="1" max="1" width="7.1796875" customWidth="1"/>
    <col min="2" max="2" width="8.81640625" customWidth="1"/>
    <col min="3" max="3" width="29.81640625" customWidth="1"/>
    <col min="4" max="4" width="10" customWidth="1"/>
    <col min="5" max="5" width="55.7265625" customWidth="1"/>
    <col min="6" max="7" width="5.1796875" customWidth="1"/>
    <col min="8" max="8" width="22.81640625" style="18" customWidth="1"/>
    <col min="9" max="9" width="42.26953125" customWidth="1"/>
  </cols>
  <sheetData>
    <row r="1" spans="1:9" s="17" customFormat="1" x14ac:dyDescent="0.35">
      <c r="A1" s="44" t="s">
        <v>0</v>
      </c>
      <c r="B1" s="44"/>
      <c r="C1" s="44"/>
      <c r="D1" s="44"/>
      <c r="E1" s="44"/>
      <c r="H1" s="19"/>
    </row>
    <row r="2" spans="1:9" s="17" customFormat="1" ht="15" thickBot="1" x14ac:dyDescent="0.4">
      <c r="A2" s="44"/>
      <c r="B2" s="44"/>
      <c r="C2" s="44"/>
      <c r="D2" s="44"/>
      <c r="E2" s="44"/>
      <c r="H2" s="19"/>
    </row>
    <row r="3" spans="1:9" s="17" customFormat="1" ht="129" customHeight="1" thickBot="1" x14ac:dyDescent="0.4">
      <c r="A3" s="257" t="s">
        <v>1</v>
      </c>
      <c r="B3" s="258"/>
      <c r="C3" s="258"/>
      <c r="D3" s="258"/>
      <c r="E3" s="259"/>
      <c r="F3" s="20"/>
      <c r="G3" s="20"/>
      <c r="H3" s="20"/>
    </row>
    <row r="4" spans="1:9" s="17" customFormat="1" x14ac:dyDescent="0.35">
      <c r="A4" s="44"/>
      <c r="B4" s="44"/>
      <c r="C4" s="44"/>
      <c r="D4" s="44"/>
      <c r="E4" s="44"/>
      <c r="H4" s="19"/>
    </row>
    <row r="5" spans="1:9" s="17" customFormat="1" ht="15" thickBot="1" x14ac:dyDescent="0.4">
      <c r="A5" s="44" t="s">
        <v>2</v>
      </c>
      <c r="B5" s="92" t="s">
        <v>3</v>
      </c>
      <c r="C5" s="44" t="s">
        <v>4</v>
      </c>
      <c r="D5" s="44"/>
      <c r="E5" s="44" t="s">
        <v>5</v>
      </c>
      <c r="H5" s="19"/>
    </row>
    <row r="6" spans="1:9" s="17" customFormat="1" ht="50" x14ac:dyDescent="0.35">
      <c r="A6" s="44"/>
      <c r="B6" s="132" t="s">
        <v>6</v>
      </c>
      <c r="C6" s="274" t="s">
        <v>7</v>
      </c>
      <c r="D6" s="275"/>
      <c r="E6" s="134" t="s">
        <v>8</v>
      </c>
      <c r="H6" s="19"/>
    </row>
    <row r="7" spans="1:9" s="17" customFormat="1" ht="29.5" customHeight="1" x14ac:dyDescent="0.35">
      <c r="A7" s="44"/>
      <c r="B7" s="133" t="s">
        <v>6</v>
      </c>
      <c r="C7" s="280" t="s">
        <v>9</v>
      </c>
      <c r="D7" s="281"/>
      <c r="E7" s="135" t="s">
        <v>10</v>
      </c>
      <c r="H7" s="19"/>
    </row>
    <row r="8" spans="1:9" s="17" customFormat="1" x14ac:dyDescent="0.35">
      <c r="A8" s="44"/>
      <c r="B8" s="130" t="s">
        <v>6</v>
      </c>
      <c r="C8" s="278" t="s">
        <v>11</v>
      </c>
      <c r="D8" s="279"/>
      <c r="E8" s="136" t="s">
        <v>12</v>
      </c>
      <c r="H8" s="19"/>
    </row>
    <row r="9" spans="1:9" s="17" customFormat="1" ht="50" x14ac:dyDescent="0.35">
      <c r="A9" s="44"/>
      <c r="B9" s="133" t="s">
        <v>6</v>
      </c>
      <c r="C9" s="280" t="s">
        <v>13</v>
      </c>
      <c r="D9" s="281"/>
      <c r="E9" s="135" t="s">
        <v>14</v>
      </c>
      <c r="H9" s="19"/>
    </row>
    <row r="10" spans="1:9" s="17" customFormat="1" ht="25" x14ac:dyDescent="0.35">
      <c r="A10" s="44"/>
      <c r="B10" s="133" t="s">
        <v>6</v>
      </c>
      <c r="C10" s="278" t="s">
        <v>15</v>
      </c>
      <c r="D10" s="279"/>
      <c r="E10" s="136" t="s">
        <v>16</v>
      </c>
      <c r="H10" s="19"/>
    </row>
    <row r="11" spans="1:9" s="17" customFormat="1" ht="25" x14ac:dyDescent="0.35">
      <c r="A11" s="44"/>
      <c r="B11" s="133" t="s">
        <v>6</v>
      </c>
      <c r="C11" s="255" t="s">
        <v>17</v>
      </c>
      <c r="D11" s="256"/>
      <c r="E11" s="135" t="s">
        <v>18</v>
      </c>
      <c r="H11" s="19"/>
    </row>
    <row r="12" spans="1:9" s="17" customFormat="1" ht="25" x14ac:dyDescent="0.35">
      <c r="A12" s="44"/>
      <c r="B12" s="130" t="s">
        <v>6</v>
      </c>
      <c r="C12" s="260" t="s">
        <v>19</v>
      </c>
      <c r="D12" s="261"/>
      <c r="E12" s="136" t="s">
        <v>20</v>
      </c>
      <c r="H12" s="19"/>
    </row>
    <row r="13" spans="1:9" s="17" customFormat="1" ht="25.5" thickBot="1" x14ac:dyDescent="0.4">
      <c r="A13" s="44"/>
      <c r="B13" s="131" t="s">
        <v>6</v>
      </c>
      <c r="C13" s="276" t="s">
        <v>21</v>
      </c>
      <c r="D13" s="277"/>
      <c r="E13" s="137" t="s">
        <v>22</v>
      </c>
      <c r="H13" s="19"/>
    </row>
    <row r="14" spans="1:9" s="17" customFormat="1" ht="15" thickBot="1" x14ac:dyDescent="0.4">
      <c r="A14" s="44"/>
      <c r="B14" s="92"/>
      <c r="C14" s="44"/>
      <c r="D14" s="44"/>
      <c r="E14" s="44"/>
      <c r="H14" s="19"/>
    </row>
    <row r="15" spans="1:9" ht="62.5" x14ac:dyDescent="0.35">
      <c r="A15" s="229" t="s">
        <v>23</v>
      </c>
      <c r="B15" s="83">
        <v>1</v>
      </c>
      <c r="C15" s="241" t="s">
        <v>24</v>
      </c>
      <c r="D15" s="242"/>
      <c r="E15" s="225" t="s">
        <v>25</v>
      </c>
      <c r="I15" s="18"/>
    </row>
    <row r="16" spans="1:9" ht="37.5" x14ac:dyDescent="0.35">
      <c r="A16" s="1"/>
      <c r="B16" s="84">
        <v>2</v>
      </c>
      <c r="C16" s="243" t="s">
        <v>26</v>
      </c>
      <c r="D16" s="244"/>
      <c r="E16" s="228" t="s">
        <v>27</v>
      </c>
    </row>
    <row r="17" spans="1:5" x14ac:dyDescent="0.35">
      <c r="A17" s="1"/>
      <c r="B17" s="85">
        <v>3</v>
      </c>
      <c r="C17" s="255" t="s">
        <v>28</v>
      </c>
      <c r="D17" s="256"/>
      <c r="E17" s="30" t="s">
        <v>29</v>
      </c>
    </row>
    <row r="18" spans="1:5" ht="25" x14ac:dyDescent="0.35">
      <c r="A18" s="1"/>
      <c r="B18" s="86">
        <v>4</v>
      </c>
      <c r="C18" s="260" t="s">
        <v>30</v>
      </c>
      <c r="D18" s="261"/>
      <c r="E18" s="31" t="s">
        <v>31</v>
      </c>
    </row>
    <row r="19" spans="1:5" x14ac:dyDescent="0.35">
      <c r="A19" s="1"/>
      <c r="B19" s="85" t="s">
        <v>32</v>
      </c>
      <c r="C19" s="255" t="s">
        <v>33</v>
      </c>
      <c r="D19" s="256"/>
      <c r="E19" s="30" t="s">
        <v>34</v>
      </c>
    </row>
    <row r="20" spans="1:5" x14ac:dyDescent="0.35">
      <c r="A20" s="1"/>
      <c r="B20" s="85" t="s">
        <v>35</v>
      </c>
      <c r="C20" s="255" t="s">
        <v>36</v>
      </c>
      <c r="D20" s="256"/>
      <c r="E20" s="30" t="s">
        <v>37</v>
      </c>
    </row>
    <row r="21" spans="1:5" ht="25.5" thickBot="1" x14ac:dyDescent="0.4">
      <c r="A21" s="1"/>
      <c r="B21" s="87">
        <v>5</v>
      </c>
      <c r="C21" s="245" t="s">
        <v>38</v>
      </c>
      <c r="D21" s="246"/>
      <c r="E21" s="32" t="s">
        <v>39</v>
      </c>
    </row>
    <row r="22" spans="1:5" ht="15" thickBot="1" x14ac:dyDescent="0.4">
      <c r="A22" s="1"/>
      <c r="B22" s="15"/>
      <c r="C22" s="10"/>
      <c r="D22" s="28"/>
      <c r="E22" s="10"/>
    </row>
    <row r="23" spans="1:5" ht="25" x14ac:dyDescent="0.35">
      <c r="A23" s="229" t="s">
        <v>40</v>
      </c>
      <c r="B23" s="33">
        <v>1</v>
      </c>
      <c r="C23" s="270" t="s">
        <v>41</v>
      </c>
      <c r="D23" s="270"/>
      <c r="E23" s="225" t="s">
        <v>42</v>
      </c>
    </row>
    <row r="24" spans="1:5" x14ac:dyDescent="0.35">
      <c r="A24" s="1"/>
      <c r="B24" s="35">
        <v>2</v>
      </c>
      <c r="C24" s="271" t="s">
        <v>43</v>
      </c>
      <c r="D24" s="271"/>
      <c r="E24" s="226" t="s">
        <v>44</v>
      </c>
    </row>
    <row r="25" spans="1:5" x14ac:dyDescent="0.35">
      <c r="A25" s="1"/>
      <c r="B25" s="35">
        <v>3</v>
      </c>
      <c r="C25" s="273" t="s">
        <v>45</v>
      </c>
      <c r="D25" s="273"/>
      <c r="E25" s="228" t="s">
        <v>46</v>
      </c>
    </row>
    <row r="26" spans="1:5" x14ac:dyDescent="0.35">
      <c r="A26" s="1"/>
      <c r="B26" s="35">
        <v>4</v>
      </c>
      <c r="C26" s="273" t="s">
        <v>47</v>
      </c>
      <c r="D26" s="273"/>
      <c r="E26" s="228" t="s">
        <v>48</v>
      </c>
    </row>
    <row r="27" spans="1:5" ht="25" x14ac:dyDescent="0.35">
      <c r="A27" s="1"/>
      <c r="B27" s="35">
        <v>5</v>
      </c>
      <c r="C27" s="262" t="s">
        <v>49</v>
      </c>
      <c r="D27" s="262"/>
      <c r="E27" s="224" t="s">
        <v>50</v>
      </c>
    </row>
    <row r="28" spans="1:5" ht="76" x14ac:dyDescent="0.35">
      <c r="A28" s="1"/>
      <c r="B28" s="35">
        <v>6</v>
      </c>
      <c r="C28" s="262" t="s">
        <v>51</v>
      </c>
      <c r="D28" s="262"/>
      <c r="E28" s="224" t="s">
        <v>52</v>
      </c>
    </row>
    <row r="29" spans="1:5" ht="38" thickBot="1" x14ac:dyDescent="0.4">
      <c r="A29" s="1"/>
      <c r="B29" s="34">
        <v>7</v>
      </c>
      <c r="C29" s="272" t="s">
        <v>53</v>
      </c>
      <c r="D29" s="272"/>
      <c r="E29" s="227" t="s">
        <v>54</v>
      </c>
    </row>
    <row r="30" spans="1:5" ht="15" thickBot="1" x14ac:dyDescent="0.4">
      <c r="A30" s="1"/>
      <c r="B30" s="16"/>
      <c r="C30" s="263"/>
      <c r="D30" s="263"/>
      <c r="E30" s="9"/>
    </row>
    <row r="31" spans="1:5" ht="25" x14ac:dyDescent="0.35">
      <c r="A31" s="229" t="s">
        <v>55</v>
      </c>
      <c r="B31" s="43">
        <v>1</v>
      </c>
      <c r="C31" s="266" t="s">
        <v>56</v>
      </c>
      <c r="D31" s="267"/>
      <c r="E31" s="29" t="s">
        <v>57</v>
      </c>
    </row>
    <row r="32" spans="1:5" ht="25" x14ac:dyDescent="0.35">
      <c r="A32" s="1"/>
      <c r="B32" s="35">
        <v>2</v>
      </c>
      <c r="C32" s="268" t="s">
        <v>58</v>
      </c>
      <c r="D32" s="269"/>
      <c r="E32" s="36" t="s">
        <v>59</v>
      </c>
    </row>
    <row r="33" spans="1:5" ht="15" thickBot="1" x14ac:dyDescent="0.4">
      <c r="A33" s="1"/>
      <c r="B33" s="34">
        <v>3</v>
      </c>
      <c r="C33" s="245" t="s">
        <v>60</v>
      </c>
      <c r="D33" s="246"/>
      <c r="E33" s="37" t="s">
        <v>61</v>
      </c>
    </row>
    <row r="34" spans="1:5" ht="15" thickBot="1" x14ac:dyDescent="0.4">
      <c r="A34" s="1"/>
      <c r="B34" s="16"/>
      <c r="C34" s="91"/>
      <c r="D34" s="91"/>
      <c r="E34" s="9"/>
    </row>
    <row r="35" spans="1:5" ht="37.5" x14ac:dyDescent="0.35">
      <c r="A35" s="229" t="s">
        <v>62</v>
      </c>
      <c r="B35" s="33">
        <v>1</v>
      </c>
      <c r="C35" s="241" t="s">
        <v>63</v>
      </c>
      <c r="D35" s="242"/>
      <c r="E35" s="38" t="s">
        <v>64</v>
      </c>
    </row>
    <row r="36" spans="1:5" ht="25" x14ac:dyDescent="0.35">
      <c r="A36" s="1"/>
      <c r="B36" s="39">
        <v>2</v>
      </c>
      <c r="C36" s="243" t="s">
        <v>65</v>
      </c>
      <c r="D36" s="244"/>
      <c r="E36" s="40" t="s">
        <v>66</v>
      </c>
    </row>
    <row r="37" spans="1:5" ht="38" thickBot="1" x14ac:dyDescent="0.4">
      <c r="A37" s="1"/>
      <c r="B37" s="34">
        <v>3</v>
      </c>
      <c r="C37" s="245" t="s">
        <v>67</v>
      </c>
      <c r="D37" s="246"/>
      <c r="E37" s="41" t="s">
        <v>68</v>
      </c>
    </row>
    <row r="38" spans="1:5" ht="15" thickBot="1" x14ac:dyDescent="0.4">
      <c r="A38" s="1"/>
      <c r="B38" s="27"/>
      <c r="C38" s="91"/>
      <c r="D38" s="91"/>
      <c r="E38" s="9"/>
    </row>
    <row r="39" spans="1:5" ht="25" x14ac:dyDescent="0.35">
      <c r="A39" s="229" t="s">
        <v>69</v>
      </c>
      <c r="B39" s="83">
        <v>1</v>
      </c>
      <c r="C39" s="241" t="s">
        <v>70</v>
      </c>
      <c r="D39" s="242"/>
      <c r="E39" s="225" t="s">
        <v>71</v>
      </c>
    </row>
    <row r="40" spans="1:5" ht="38" thickBot="1" x14ac:dyDescent="0.4">
      <c r="A40" s="229"/>
      <c r="B40" s="88">
        <v>2</v>
      </c>
      <c r="C40" s="265" t="s">
        <v>72</v>
      </c>
      <c r="D40" s="248"/>
      <c r="E40" s="223" t="s">
        <v>73</v>
      </c>
    </row>
    <row r="41" spans="1:5" ht="15" thickBot="1" x14ac:dyDescent="0.4">
      <c r="A41" s="1"/>
      <c r="B41" s="1"/>
      <c r="C41" s="9"/>
      <c r="D41" s="10"/>
      <c r="E41" s="9"/>
    </row>
    <row r="42" spans="1:5" ht="50" x14ac:dyDescent="0.35">
      <c r="A42" s="229" t="s">
        <v>74</v>
      </c>
      <c r="B42" s="83">
        <v>1</v>
      </c>
      <c r="C42" s="241" t="s">
        <v>75</v>
      </c>
      <c r="D42" s="242"/>
      <c r="E42" s="225" t="s">
        <v>76</v>
      </c>
    </row>
    <row r="43" spans="1:5" ht="27" customHeight="1" thickBot="1" x14ac:dyDescent="0.4">
      <c r="A43" s="1"/>
      <c r="B43" s="87">
        <v>2</v>
      </c>
      <c r="C43" s="245" t="s">
        <v>77</v>
      </c>
      <c r="D43" s="246"/>
      <c r="E43" s="42" t="s">
        <v>78</v>
      </c>
    </row>
    <row r="44" spans="1:5" ht="15" thickBot="1" x14ac:dyDescent="0.4">
      <c r="A44" s="1"/>
      <c r="B44" s="1"/>
      <c r="C44" s="9"/>
      <c r="D44" s="10"/>
      <c r="E44" s="9"/>
    </row>
    <row r="45" spans="1:5" x14ac:dyDescent="0.35">
      <c r="A45" s="229" t="s">
        <v>79</v>
      </c>
      <c r="B45" s="89">
        <v>1</v>
      </c>
      <c r="C45" s="253" t="s">
        <v>80</v>
      </c>
      <c r="D45" s="254"/>
      <c r="E45" s="225" t="s">
        <v>81</v>
      </c>
    </row>
    <row r="46" spans="1:5" x14ac:dyDescent="0.35">
      <c r="A46" s="229"/>
      <c r="B46" s="154">
        <v>2</v>
      </c>
      <c r="C46" s="255" t="s">
        <v>82</v>
      </c>
      <c r="D46" s="256"/>
      <c r="E46" s="228" t="s">
        <v>83</v>
      </c>
    </row>
    <row r="47" spans="1:5" x14ac:dyDescent="0.35">
      <c r="A47" s="229"/>
      <c r="B47" s="90">
        <v>3</v>
      </c>
      <c r="C47" s="264" t="s">
        <v>84</v>
      </c>
      <c r="D47" s="244"/>
      <c r="E47" s="228" t="s">
        <v>85</v>
      </c>
    </row>
    <row r="48" spans="1:5" x14ac:dyDescent="0.35">
      <c r="A48" s="229"/>
      <c r="B48" s="90">
        <v>4</v>
      </c>
      <c r="C48" s="264" t="s">
        <v>86</v>
      </c>
      <c r="D48" s="244"/>
      <c r="E48" s="228" t="s">
        <v>87</v>
      </c>
    </row>
    <row r="49" spans="1:5" ht="15" thickBot="1" x14ac:dyDescent="0.4">
      <c r="A49" s="229"/>
      <c r="B49" s="88">
        <v>5</v>
      </c>
      <c r="C49" s="247" t="s">
        <v>88</v>
      </c>
      <c r="D49" s="248"/>
      <c r="E49" s="32" t="s">
        <v>89</v>
      </c>
    </row>
    <row r="50" spans="1:5" ht="15" thickBot="1" x14ac:dyDescent="0.4">
      <c r="A50" s="1"/>
      <c r="B50" s="1"/>
      <c r="C50" s="9"/>
      <c r="D50" s="10"/>
      <c r="E50" s="9"/>
    </row>
    <row r="51" spans="1:5" ht="24" customHeight="1" x14ac:dyDescent="0.35">
      <c r="A51" s="229" t="s">
        <v>90</v>
      </c>
      <c r="B51" s="105">
        <v>1</v>
      </c>
      <c r="C51" s="249" t="s">
        <v>91</v>
      </c>
      <c r="D51" s="250"/>
      <c r="E51" s="222" t="s">
        <v>92</v>
      </c>
    </row>
    <row r="52" spans="1:5" ht="37.5" x14ac:dyDescent="0.35">
      <c r="A52" s="229"/>
      <c r="B52" s="106">
        <v>2</v>
      </c>
      <c r="C52" s="251" t="s">
        <v>93</v>
      </c>
      <c r="D52" s="252"/>
      <c r="E52" s="72" t="s">
        <v>94</v>
      </c>
    </row>
    <row r="53" spans="1:5" ht="39" customHeight="1" thickBot="1" x14ac:dyDescent="0.4">
      <c r="A53" s="229"/>
      <c r="B53" s="107">
        <v>3</v>
      </c>
      <c r="C53" s="239" t="s">
        <v>95</v>
      </c>
      <c r="D53" s="240"/>
      <c r="E53" s="73" t="s">
        <v>96</v>
      </c>
    </row>
    <row r="54" spans="1:5" ht="39" customHeight="1" thickBot="1" x14ac:dyDescent="0.4">
      <c r="A54" s="229"/>
      <c r="B54" s="201"/>
      <c r="C54" s="202"/>
      <c r="D54" s="202"/>
      <c r="E54" s="10"/>
    </row>
    <row r="55" spans="1:5" ht="58.5" thickBot="1" x14ac:dyDescent="0.4">
      <c r="A55" s="44" t="s">
        <v>97</v>
      </c>
      <c r="B55" s="104">
        <v>1</v>
      </c>
      <c r="C55" s="233" t="s">
        <v>98</v>
      </c>
      <c r="D55" s="234"/>
      <c r="E55" s="203" t="s">
        <v>99</v>
      </c>
    </row>
    <row r="56" spans="1:5" ht="102" thickBot="1" x14ac:dyDescent="0.4">
      <c r="A56" s="14"/>
      <c r="B56" s="69">
        <v>2</v>
      </c>
      <c r="C56" s="235" t="s">
        <v>100</v>
      </c>
      <c r="D56" s="236"/>
      <c r="E56" s="203" t="s">
        <v>101</v>
      </c>
    </row>
    <row r="57" spans="1:5" ht="44" thickBot="1" x14ac:dyDescent="0.4">
      <c r="A57" s="229"/>
      <c r="B57" s="67">
        <v>3</v>
      </c>
      <c r="C57" s="237" t="s">
        <v>102</v>
      </c>
      <c r="D57" s="238"/>
      <c r="E57" s="203" t="s">
        <v>103</v>
      </c>
    </row>
    <row r="58" spans="1:5" ht="39" customHeight="1" x14ac:dyDescent="0.35">
      <c r="A58" s="229"/>
    </row>
    <row r="61" spans="1:5" x14ac:dyDescent="0.35">
      <c r="E61" t="s">
        <v>104</v>
      </c>
    </row>
  </sheetData>
  <mergeCells count="45">
    <mergeCell ref="C27:D27"/>
    <mergeCell ref="C6:D6"/>
    <mergeCell ref="C13:D13"/>
    <mergeCell ref="C12:D12"/>
    <mergeCell ref="C11:D11"/>
    <mergeCell ref="C10:D10"/>
    <mergeCell ref="C9:D9"/>
    <mergeCell ref="C8:D8"/>
    <mergeCell ref="C7:D7"/>
    <mergeCell ref="C28:D28"/>
    <mergeCell ref="C30:D30"/>
    <mergeCell ref="C19:D19"/>
    <mergeCell ref="C47:D47"/>
    <mergeCell ref="C48:D48"/>
    <mergeCell ref="C21:D21"/>
    <mergeCell ref="C40:D40"/>
    <mergeCell ref="C20:D20"/>
    <mergeCell ref="C31:D31"/>
    <mergeCell ref="C32:D32"/>
    <mergeCell ref="C33:D33"/>
    <mergeCell ref="C23:D23"/>
    <mergeCell ref="C24:D24"/>
    <mergeCell ref="C29:D29"/>
    <mergeCell ref="C26:D26"/>
    <mergeCell ref="C25:D25"/>
    <mergeCell ref="A3:E3"/>
    <mergeCell ref="C17:D17"/>
    <mergeCell ref="C18:D18"/>
    <mergeCell ref="C15:D15"/>
    <mergeCell ref="C16:D16"/>
    <mergeCell ref="C55:D55"/>
    <mergeCell ref="C56:D56"/>
    <mergeCell ref="C57:D57"/>
    <mergeCell ref="C53:D53"/>
    <mergeCell ref="C35:D35"/>
    <mergeCell ref="C36:D36"/>
    <mergeCell ref="C37:D37"/>
    <mergeCell ref="C43:D43"/>
    <mergeCell ref="C49:D49"/>
    <mergeCell ref="C51:D51"/>
    <mergeCell ref="C42:D42"/>
    <mergeCell ref="C39:D39"/>
    <mergeCell ref="C52:D52"/>
    <mergeCell ref="C45:D45"/>
    <mergeCell ref="C46:D46"/>
  </mergeCells>
  <dataValidations count="2">
    <dataValidation allowBlank="1" showInputMessage="1" showErrorMessage="1" prompt="Total dollar value of food purchased for the Nutrition Program." sqref="C55:D55" xr:uid="{6C329F0F-75D1-44CE-9CD9-23F10B1AF9F5}"/>
    <dataValidation allowBlank="1" showInputMessage="1" showErrorMessage="1" prompt="Total dollar value of reimbursable SNP meals." sqref="D56 C56:C57" xr:uid="{F2C0C321-D5EE-4098-A69F-AD92EDE0B1A3}"/>
  </dataValidations>
  <pageMargins left="0.7" right="0.7" top="0.75" bottom="0.75" header="0.3" footer="0.3"/>
  <pageSetup scale="82"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5CA0-B7F4-4790-B219-31047265B9E1}">
  <sheetPr codeName="Sheet2">
    <pageSetUpPr fitToPage="1"/>
  </sheetPr>
  <dimension ref="A1:T54"/>
  <sheetViews>
    <sheetView showGridLines="0" showRuler="0" zoomScaleNormal="100" zoomScalePageLayoutView="80" workbookViewId="0">
      <selection activeCell="M23" sqref="M23"/>
    </sheetView>
  </sheetViews>
  <sheetFormatPr defaultColWidth="9.1796875" defaultRowHeight="12.5" x14ac:dyDescent="0.25"/>
  <cols>
    <col min="1" max="1" width="2.54296875" style="1" customWidth="1"/>
    <col min="2" max="2" width="3.26953125" style="1" customWidth="1"/>
    <col min="3" max="3" width="28.453125" style="1" customWidth="1"/>
    <col min="4" max="4" width="15.7265625" style="15" customWidth="1"/>
    <col min="5" max="12" width="12.26953125" style="14" customWidth="1"/>
    <col min="13" max="13" width="57.26953125" style="142" customWidth="1"/>
    <col min="14" max="14" width="52.1796875" style="14" customWidth="1"/>
    <col min="15" max="16384" width="9.1796875" style="14"/>
  </cols>
  <sheetData>
    <row r="1" spans="1:20" ht="18.649999999999999" customHeight="1" x14ac:dyDescent="0.3">
      <c r="C1" s="126" t="s">
        <v>105</v>
      </c>
      <c r="D1" s="297"/>
      <c r="E1" s="297"/>
      <c r="F1" s="297"/>
      <c r="G1" s="297"/>
      <c r="H1" s="21" t="s">
        <v>106</v>
      </c>
      <c r="I1" s="298"/>
      <c r="J1" s="298"/>
      <c r="K1" s="21" t="s">
        <v>107</v>
      </c>
      <c r="L1" s="125">
        <v>1</v>
      </c>
    </row>
    <row r="2" spans="1:20" ht="6.65" customHeight="1" thickBot="1" x14ac:dyDescent="0.3"/>
    <row r="3" spans="1:20" ht="24" customHeight="1" thickBot="1" x14ac:dyDescent="0.3">
      <c r="B3" s="46"/>
      <c r="C3" s="112" t="s">
        <v>13</v>
      </c>
      <c r="D3" s="301" t="s">
        <v>108</v>
      </c>
      <c r="E3" s="302"/>
      <c r="F3" s="303" t="s">
        <v>15</v>
      </c>
      <c r="G3" s="304"/>
      <c r="H3" s="210">
        <f>COUNTIF(E14:K14,"&gt;0")</f>
        <v>0</v>
      </c>
      <c r="I3" s="305" t="s">
        <v>17</v>
      </c>
      <c r="J3" s="306"/>
      <c r="K3" s="307"/>
      <c r="L3" s="74"/>
      <c r="M3" s="309"/>
      <c r="N3" s="309"/>
      <c r="O3" s="309"/>
      <c r="P3" s="309"/>
      <c r="Q3" s="309"/>
      <c r="R3" s="309"/>
      <c r="T3" s="25"/>
    </row>
    <row r="4" spans="1:20" ht="6.65" customHeight="1" thickBot="1" x14ac:dyDescent="0.3">
      <c r="B4" s="46"/>
      <c r="C4" s="47"/>
      <c r="D4" s="47"/>
      <c r="E4" s="46"/>
      <c r="F4" s="231"/>
      <c r="G4" s="47"/>
      <c r="H4" s="47"/>
      <c r="I4" s="110"/>
      <c r="J4" s="110"/>
      <c r="K4" s="110"/>
      <c r="L4" s="128"/>
      <c r="M4" s="108"/>
      <c r="N4" s="229"/>
      <c r="O4" s="229"/>
      <c r="P4" s="229"/>
      <c r="Q4" s="229"/>
      <c r="R4" s="229"/>
      <c r="T4" s="25"/>
    </row>
    <row r="5" spans="1:20" ht="20.5" customHeight="1" thickBot="1" x14ac:dyDescent="0.3">
      <c r="B5" s="46"/>
      <c r="C5" s="323" t="s">
        <v>19</v>
      </c>
      <c r="D5" s="304"/>
      <c r="E5" s="210">
        <f>SUM(L16:L20)</f>
        <v>0</v>
      </c>
      <c r="F5" s="231"/>
      <c r="G5" s="47"/>
      <c r="H5" s="308" t="s">
        <v>21</v>
      </c>
      <c r="I5" s="306"/>
      <c r="J5" s="306"/>
      <c r="K5" s="307"/>
      <c r="L5" s="217">
        <f>SUM(L21:L22)</f>
        <v>0</v>
      </c>
      <c r="M5" s="309"/>
      <c r="N5" s="309"/>
      <c r="O5" s="309"/>
      <c r="P5" s="309"/>
      <c r="Q5" s="309"/>
      <c r="R5" s="309"/>
      <c r="T5" s="25"/>
    </row>
    <row r="6" spans="1:20" ht="12" customHeight="1" x14ac:dyDescent="0.25">
      <c r="B6" s="46"/>
      <c r="C6" s="47"/>
      <c r="D6" s="47"/>
      <c r="E6" s="196"/>
      <c r="F6" s="197"/>
      <c r="G6" s="198"/>
      <c r="H6" s="198"/>
      <c r="I6" s="199"/>
      <c r="J6" s="199"/>
      <c r="K6" s="199"/>
      <c r="L6" s="193"/>
      <c r="M6" s="229"/>
      <c r="N6" s="229"/>
      <c r="O6" s="229"/>
      <c r="P6" s="229"/>
      <c r="Q6" s="229"/>
      <c r="R6" s="229"/>
      <c r="T6" s="25"/>
    </row>
    <row r="7" spans="1:20" ht="12.65" customHeight="1" thickBot="1" x14ac:dyDescent="0.3">
      <c r="A7" s="229" t="s">
        <v>23</v>
      </c>
      <c r="B7" s="313" t="s">
        <v>109</v>
      </c>
      <c r="C7" s="314"/>
      <c r="D7" s="314"/>
      <c r="E7" s="48" t="s">
        <v>110</v>
      </c>
      <c r="F7" s="48" t="s">
        <v>111</v>
      </c>
      <c r="G7" s="48" t="s">
        <v>112</v>
      </c>
      <c r="H7" s="48" t="s">
        <v>113</v>
      </c>
      <c r="I7" s="48" t="s">
        <v>114</v>
      </c>
      <c r="J7" s="48" t="s">
        <v>115</v>
      </c>
      <c r="K7" s="48" t="s">
        <v>116</v>
      </c>
      <c r="L7" s="48" t="s">
        <v>117</v>
      </c>
    </row>
    <row r="8" spans="1:20" ht="19.5" customHeight="1" x14ac:dyDescent="0.25">
      <c r="B8" s="49">
        <v>1</v>
      </c>
      <c r="C8" s="292" t="s">
        <v>118</v>
      </c>
      <c r="D8" s="293"/>
      <c r="E8" s="13"/>
      <c r="F8" s="3"/>
      <c r="G8" s="3"/>
      <c r="H8" s="3"/>
      <c r="I8" s="3"/>
      <c r="J8" s="3"/>
      <c r="K8" s="3"/>
      <c r="L8" s="50">
        <f t="shared" ref="L8:L13" si="0">SUM(E8:K8)</f>
        <v>0</v>
      </c>
      <c r="M8" s="142" t="s">
        <v>104</v>
      </c>
    </row>
    <row r="9" spans="1:20" ht="19.5" customHeight="1" x14ac:dyDescent="0.25">
      <c r="B9" s="56">
        <v>2</v>
      </c>
      <c r="C9" s="299" t="s">
        <v>26</v>
      </c>
      <c r="D9" s="300"/>
      <c r="E9" s="11"/>
      <c r="F9" s="4"/>
      <c r="G9" s="4"/>
      <c r="H9" s="4"/>
      <c r="I9" s="4"/>
      <c r="J9" s="4"/>
      <c r="K9" s="4"/>
      <c r="L9" s="52">
        <f t="shared" si="0"/>
        <v>0</v>
      </c>
    </row>
    <row r="10" spans="1:20" ht="17.25" customHeight="1" x14ac:dyDescent="0.25">
      <c r="B10" s="56">
        <v>3</v>
      </c>
      <c r="C10" s="299" t="s">
        <v>28</v>
      </c>
      <c r="D10" s="300"/>
      <c r="E10" s="11"/>
      <c r="F10" s="4"/>
      <c r="G10" s="4"/>
      <c r="H10" s="4"/>
      <c r="I10" s="4" t="s">
        <v>119</v>
      </c>
      <c r="J10" s="4" t="s">
        <v>104</v>
      </c>
      <c r="K10" s="4"/>
      <c r="L10" s="52">
        <f t="shared" si="0"/>
        <v>0</v>
      </c>
    </row>
    <row r="11" spans="1:20" ht="18.75" customHeight="1" x14ac:dyDescent="0.25">
      <c r="B11" s="56">
        <v>4</v>
      </c>
      <c r="C11" s="317" t="s">
        <v>120</v>
      </c>
      <c r="D11" s="318"/>
      <c r="E11" s="57">
        <f>SUM(E12:E13)</f>
        <v>0</v>
      </c>
      <c r="F11" s="70">
        <f t="shared" ref="F11:K11" si="1">SUM(F12:F13)</f>
        <v>0</v>
      </c>
      <c r="G11" s="70">
        <f t="shared" si="1"/>
        <v>0</v>
      </c>
      <c r="H11" s="70">
        <f t="shared" si="1"/>
        <v>0</v>
      </c>
      <c r="I11" s="70">
        <f t="shared" si="1"/>
        <v>0</v>
      </c>
      <c r="J11" s="70">
        <f t="shared" si="1"/>
        <v>0</v>
      </c>
      <c r="K11" s="70">
        <f t="shared" si="1"/>
        <v>0</v>
      </c>
      <c r="L11" s="52">
        <f t="shared" si="0"/>
        <v>0</v>
      </c>
    </row>
    <row r="12" spans="1:20" ht="16.5" customHeight="1" x14ac:dyDescent="0.25">
      <c r="B12" s="56" t="s">
        <v>32</v>
      </c>
      <c r="C12" s="315" t="s">
        <v>121</v>
      </c>
      <c r="D12" s="316"/>
      <c r="E12" s="11"/>
      <c r="F12" s="4"/>
      <c r="G12" s="4"/>
      <c r="H12" s="4" t="s">
        <v>104</v>
      </c>
      <c r="I12" s="4"/>
      <c r="J12" s="4"/>
      <c r="K12" s="4"/>
      <c r="L12" s="52">
        <f t="shared" si="0"/>
        <v>0</v>
      </c>
    </row>
    <row r="13" spans="1:20" ht="18.75" customHeight="1" x14ac:dyDescent="0.25">
      <c r="B13" s="56" t="s">
        <v>35</v>
      </c>
      <c r="C13" s="315" t="s">
        <v>122</v>
      </c>
      <c r="D13" s="316"/>
      <c r="E13" s="11"/>
      <c r="F13" s="4"/>
      <c r="G13" s="4"/>
      <c r="H13" s="4" t="s">
        <v>104</v>
      </c>
      <c r="I13" s="4"/>
      <c r="J13" s="4"/>
      <c r="K13" s="4"/>
      <c r="L13" s="52">
        <f t="shared" si="0"/>
        <v>0</v>
      </c>
    </row>
    <row r="14" spans="1:20" ht="21" customHeight="1" thickBot="1" x14ac:dyDescent="0.3">
      <c r="B14" s="58">
        <v>5</v>
      </c>
      <c r="C14" s="290" t="s">
        <v>38</v>
      </c>
      <c r="D14" s="319"/>
      <c r="E14" s="71">
        <f>IF(E8-SUM(E9:E11)&lt;0,0,E8-SUM(E9:E11))</f>
        <v>0</v>
      </c>
      <c r="F14" s="53">
        <f t="shared" ref="F14:K14" si="2">IF(F8-SUM(F9:F11)&lt;0,0,F8-SUM(F9:F11))</f>
        <v>0</v>
      </c>
      <c r="G14" s="53">
        <f t="shared" si="2"/>
        <v>0</v>
      </c>
      <c r="H14" s="53">
        <f t="shared" si="2"/>
        <v>0</v>
      </c>
      <c r="I14" s="53">
        <f t="shared" si="2"/>
        <v>0</v>
      </c>
      <c r="J14" s="53">
        <f t="shared" si="2"/>
        <v>0</v>
      </c>
      <c r="K14" s="53">
        <f t="shared" si="2"/>
        <v>0</v>
      </c>
      <c r="L14" s="54">
        <f>SUM(E14:K14)</f>
        <v>0</v>
      </c>
    </row>
    <row r="15" spans="1:20" ht="26.25" customHeight="1" thickBot="1" x14ac:dyDescent="0.35">
      <c r="A15" s="21" t="s">
        <v>40</v>
      </c>
      <c r="B15" s="289" t="s">
        <v>123</v>
      </c>
      <c r="C15" s="289"/>
      <c r="D15" s="289"/>
      <c r="E15" s="320"/>
      <c r="F15" s="320"/>
      <c r="G15" s="320"/>
      <c r="H15" s="320"/>
      <c r="I15" s="320"/>
      <c r="J15" s="55"/>
      <c r="K15" s="55"/>
      <c r="L15" s="55"/>
    </row>
    <row r="16" spans="1:20" ht="24" customHeight="1" x14ac:dyDescent="0.25">
      <c r="A16" s="229"/>
      <c r="B16" s="49">
        <v>1</v>
      </c>
      <c r="C16" s="292" t="s">
        <v>41</v>
      </c>
      <c r="D16" s="293"/>
      <c r="E16" s="13"/>
      <c r="F16" s="3"/>
      <c r="G16" s="3"/>
      <c r="H16" s="3"/>
      <c r="I16" s="3"/>
      <c r="J16" s="3"/>
      <c r="K16" s="3"/>
      <c r="L16" s="50">
        <f>SUM(E16:K16)</f>
        <v>0</v>
      </c>
    </row>
    <row r="17" spans="1:14" ht="21" customHeight="1" x14ac:dyDescent="0.25">
      <c r="A17" s="229"/>
      <c r="B17" s="56">
        <v>2</v>
      </c>
      <c r="C17" s="294" t="s">
        <v>43</v>
      </c>
      <c r="D17" s="295"/>
      <c r="E17" s="11"/>
      <c r="F17" s="4"/>
      <c r="G17" s="4"/>
      <c r="H17" s="4"/>
      <c r="I17" s="4"/>
      <c r="J17" s="4"/>
      <c r="K17" s="4"/>
      <c r="L17" s="52">
        <f t="shared" ref="L17:L33" si="3">SUM(E17:K17)</f>
        <v>0</v>
      </c>
    </row>
    <row r="18" spans="1:14" ht="21" customHeight="1" x14ac:dyDescent="0.25">
      <c r="A18" s="229"/>
      <c r="B18" s="56">
        <v>3</v>
      </c>
      <c r="C18" s="294" t="s">
        <v>45</v>
      </c>
      <c r="D18" s="295"/>
      <c r="E18" s="11"/>
      <c r="F18" s="4"/>
      <c r="G18" s="4"/>
      <c r="H18" s="4"/>
      <c r="I18" s="4"/>
      <c r="J18" s="4"/>
      <c r="K18" s="4"/>
      <c r="L18" s="52">
        <f t="shared" si="3"/>
        <v>0</v>
      </c>
    </row>
    <row r="19" spans="1:14" ht="21" customHeight="1" x14ac:dyDescent="0.25">
      <c r="A19" s="229"/>
      <c r="B19" s="56">
        <v>4</v>
      </c>
      <c r="C19" s="294" t="s">
        <v>47</v>
      </c>
      <c r="D19" s="295"/>
      <c r="E19" s="116"/>
      <c r="F19" s="117"/>
      <c r="G19" s="117"/>
      <c r="H19" s="117"/>
      <c r="I19" s="117"/>
      <c r="J19" s="117"/>
      <c r="K19" s="117"/>
      <c r="L19" s="52">
        <f t="shared" si="3"/>
        <v>0</v>
      </c>
    </row>
    <row r="20" spans="1:14" ht="21" customHeight="1" x14ac:dyDescent="0.25">
      <c r="A20" s="229"/>
      <c r="B20" s="56">
        <v>5</v>
      </c>
      <c r="C20" s="294" t="s">
        <v>124</v>
      </c>
      <c r="D20" s="295"/>
      <c r="E20" s="11"/>
      <c r="F20" s="4"/>
      <c r="G20" s="4"/>
      <c r="H20" s="4"/>
      <c r="I20" s="4"/>
      <c r="J20" s="4"/>
      <c r="K20" s="4"/>
      <c r="L20" s="52">
        <f t="shared" si="3"/>
        <v>0</v>
      </c>
    </row>
    <row r="21" spans="1:14" ht="21" customHeight="1" x14ac:dyDescent="0.25">
      <c r="A21" s="229"/>
      <c r="B21" s="113">
        <v>6</v>
      </c>
      <c r="C21" s="294" t="s">
        <v>51</v>
      </c>
      <c r="D21" s="295"/>
      <c r="E21" s="123"/>
      <c r="F21" s="124"/>
      <c r="G21" s="124"/>
      <c r="H21" s="124"/>
      <c r="I21" s="124"/>
      <c r="J21" s="124"/>
      <c r="K21" s="124"/>
      <c r="L21" s="52">
        <f t="shared" si="3"/>
        <v>0</v>
      </c>
    </row>
    <row r="22" spans="1:14" ht="21" customHeight="1" thickBot="1" x14ac:dyDescent="0.3">
      <c r="A22" s="229"/>
      <c r="B22" s="58">
        <v>7</v>
      </c>
      <c r="C22" s="237" t="s">
        <v>53</v>
      </c>
      <c r="D22" s="238"/>
      <c r="E22" s="12"/>
      <c r="F22" s="6"/>
      <c r="G22" s="6"/>
      <c r="H22" s="6"/>
      <c r="I22" s="6"/>
      <c r="J22" s="6"/>
      <c r="K22" s="6"/>
      <c r="L22" s="54">
        <f t="shared" si="3"/>
        <v>0</v>
      </c>
      <c r="M22" s="142" t="str">
        <f>IF(L22&lt;&gt;0,"As of 7/1/23, only NMOW contracts can seek reimbursement for HDM","")</f>
        <v/>
      </c>
    </row>
    <row r="23" spans="1:14" ht="24.75" customHeight="1" thickBot="1" x14ac:dyDescent="0.4">
      <c r="A23" s="21" t="s">
        <v>55</v>
      </c>
      <c r="B23" s="289" t="s">
        <v>125</v>
      </c>
      <c r="C23" s="289"/>
      <c r="D23" s="289"/>
      <c r="E23" s="282" t="str">
        <f>IF((SUM(L16:L22)+L24)&lt;&gt;L14,"Please make sure the sum of section B and section C(1) equals Total SNP Meals for This Site (A(5)).","")</f>
        <v/>
      </c>
      <c r="F23" s="283"/>
      <c r="G23" s="283"/>
      <c r="H23" s="283"/>
      <c r="I23" s="284"/>
      <c r="J23" s="284"/>
      <c r="K23" s="285"/>
      <c r="L23" s="285"/>
    </row>
    <row r="24" spans="1:14" ht="18.75" customHeight="1" x14ac:dyDescent="0.25">
      <c r="B24" s="61">
        <v>1</v>
      </c>
      <c r="C24" s="233" t="s">
        <v>56</v>
      </c>
      <c r="D24" s="234"/>
      <c r="E24" s="62">
        <f>E25+E26</f>
        <v>0</v>
      </c>
      <c r="F24" s="63">
        <f t="shared" ref="F24:K24" si="4">F25+F26</f>
        <v>0</v>
      </c>
      <c r="G24" s="63">
        <f t="shared" si="4"/>
        <v>0</v>
      </c>
      <c r="H24" s="63">
        <f t="shared" si="4"/>
        <v>0</v>
      </c>
      <c r="I24" s="63">
        <f t="shared" si="4"/>
        <v>0</v>
      </c>
      <c r="J24" s="63">
        <f t="shared" si="4"/>
        <v>0</v>
      </c>
      <c r="K24" s="63">
        <f t="shared" si="4"/>
        <v>0</v>
      </c>
      <c r="L24" s="50">
        <f t="shared" si="3"/>
        <v>0</v>
      </c>
    </row>
    <row r="25" spans="1:14" ht="18.75" customHeight="1" x14ac:dyDescent="0.25">
      <c r="B25" s="56">
        <v>2</v>
      </c>
      <c r="C25" s="324" t="s">
        <v>58</v>
      </c>
      <c r="D25" s="325"/>
      <c r="E25" s="11"/>
      <c r="F25" s="4"/>
      <c r="G25" s="4"/>
      <c r="H25" s="4"/>
      <c r="I25" s="4"/>
      <c r="J25" s="4"/>
      <c r="K25" s="4"/>
      <c r="L25" s="52">
        <f t="shared" si="3"/>
        <v>0</v>
      </c>
    </row>
    <row r="26" spans="1:14" ht="18.75" customHeight="1" thickBot="1" x14ac:dyDescent="0.3">
      <c r="B26" s="58">
        <v>3</v>
      </c>
      <c r="C26" s="290" t="s">
        <v>60</v>
      </c>
      <c r="D26" s="291"/>
      <c r="E26" s="12"/>
      <c r="F26" s="6"/>
      <c r="G26" s="6"/>
      <c r="H26" s="6"/>
      <c r="I26" s="6"/>
      <c r="J26" s="6"/>
      <c r="K26" s="6"/>
      <c r="L26" s="54">
        <f t="shared" si="3"/>
        <v>0</v>
      </c>
    </row>
    <row r="27" spans="1:14" ht="20.25" customHeight="1" thickBot="1" x14ac:dyDescent="0.35">
      <c r="A27" s="21" t="s">
        <v>62</v>
      </c>
      <c r="B27" s="289" t="s">
        <v>126</v>
      </c>
      <c r="C27" s="289"/>
      <c r="D27" s="289"/>
      <c r="E27" s="321"/>
      <c r="F27" s="322"/>
      <c r="G27" s="322"/>
      <c r="H27" s="322"/>
      <c r="I27" s="322"/>
      <c r="J27" s="322"/>
      <c r="K27" s="55"/>
      <c r="L27" s="60"/>
    </row>
    <row r="28" spans="1:14" ht="26.25" customHeight="1" x14ac:dyDescent="0.25">
      <c r="A28" s="14"/>
      <c r="B28" s="49">
        <v>1</v>
      </c>
      <c r="C28" s="233" t="s">
        <v>63</v>
      </c>
      <c r="D28" s="234"/>
      <c r="E28" s="2"/>
      <c r="F28" s="3"/>
      <c r="G28" s="3"/>
      <c r="H28" s="3"/>
      <c r="I28" s="3"/>
      <c r="J28" s="3"/>
      <c r="K28" s="3"/>
      <c r="L28" s="50">
        <f t="shared" si="3"/>
        <v>0</v>
      </c>
    </row>
    <row r="29" spans="1:14" ht="22.5" customHeight="1" x14ac:dyDescent="0.25">
      <c r="B29" s="51">
        <v>2</v>
      </c>
      <c r="C29" s="235" t="s">
        <v>65</v>
      </c>
      <c r="D29" s="236"/>
      <c r="E29" s="7"/>
      <c r="F29" s="8"/>
      <c r="G29" s="8"/>
      <c r="H29" s="8"/>
      <c r="I29" s="8"/>
      <c r="J29" s="8"/>
      <c r="K29" s="8"/>
      <c r="L29" s="219">
        <f t="shared" si="3"/>
        <v>0</v>
      </c>
    </row>
    <row r="30" spans="1:14" ht="21.75" customHeight="1" thickBot="1" x14ac:dyDescent="0.3">
      <c r="B30" s="58">
        <v>3</v>
      </c>
      <c r="C30" s="290" t="s">
        <v>67</v>
      </c>
      <c r="D30" s="291"/>
      <c r="E30" s="5"/>
      <c r="F30" s="6"/>
      <c r="G30" s="6"/>
      <c r="H30" s="6"/>
      <c r="I30" s="6"/>
      <c r="J30" s="6"/>
      <c r="K30" s="6"/>
      <c r="L30" s="219">
        <f t="shared" si="3"/>
        <v>0</v>
      </c>
    </row>
    <row r="31" spans="1:14" ht="22.5" customHeight="1" thickBot="1" x14ac:dyDescent="0.4">
      <c r="A31" s="21" t="s">
        <v>69</v>
      </c>
      <c r="B31" s="289" t="s">
        <v>127</v>
      </c>
      <c r="C31" s="289"/>
      <c r="D31" s="289"/>
      <c r="E31" s="310"/>
      <c r="F31" s="311"/>
      <c r="G31" s="311"/>
      <c r="H31" s="311"/>
      <c r="I31" s="312"/>
      <c r="J31" s="312"/>
      <c r="K31" s="59"/>
      <c r="L31" s="60"/>
      <c r="N31" s="14" t="s">
        <v>104</v>
      </c>
    </row>
    <row r="32" spans="1:14" ht="25.15" customHeight="1" x14ac:dyDescent="0.25">
      <c r="A32" s="14"/>
      <c r="B32" s="49">
        <v>1</v>
      </c>
      <c r="C32" s="233" t="s">
        <v>128</v>
      </c>
      <c r="D32" s="234"/>
      <c r="E32" s="2"/>
      <c r="F32" s="3"/>
      <c r="G32" s="3"/>
      <c r="H32" s="3"/>
      <c r="I32" s="3"/>
      <c r="J32" s="3"/>
      <c r="K32" s="3"/>
      <c r="L32" s="220">
        <f t="shared" si="3"/>
        <v>0</v>
      </c>
    </row>
    <row r="33" spans="1:13" ht="29.25" customHeight="1" thickBot="1" x14ac:dyDescent="0.3">
      <c r="A33" s="229"/>
      <c r="B33" s="58">
        <v>2</v>
      </c>
      <c r="C33" s="290" t="s">
        <v>129</v>
      </c>
      <c r="D33" s="291"/>
      <c r="E33" s="5"/>
      <c r="F33" s="6"/>
      <c r="G33" s="6"/>
      <c r="H33" s="6"/>
      <c r="I33" s="6"/>
      <c r="J33" s="6"/>
      <c r="K33" s="6"/>
      <c r="L33" s="54">
        <f t="shared" si="3"/>
        <v>0</v>
      </c>
    </row>
    <row r="34" spans="1:13" ht="22.5" customHeight="1" thickBot="1" x14ac:dyDescent="0.35">
      <c r="A34" s="21" t="s">
        <v>74</v>
      </c>
      <c r="B34" s="296" t="s">
        <v>130</v>
      </c>
      <c r="C34" s="296"/>
      <c r="D34" s="296"/>
      <c r="E34" s="46"/>
      <c r="F34" s="46"/>
      <c r="G34" s="46"/>
      <c r="H34" s="46"/>
      <c r="I34" s="46"/>
      <c r="J34" s="46"/>
      <c r="K34" s="46"/>
      <c r="L34" s="46"/>
    </row>
    <row r="35" spans="1:13" ht="24.65" customHeight="1" x14ac:dyDescent="0.25">
      <c r="A35" s="14"/>
      <c r="B35" s="49">
        <v>1</v>
      </c>
      <c r="C35" s="324" t="s">
        <v>75</v>
      </c>
      <c r="D35" s="325"/>
      <c r="E35" s="2"/>
      <c r="F35" s="3"/>
      <c r="G35" s="3"/>
      <c r="H35" s="3"/>
      <c r="I35" s="3"/>
      <c r="J35" s="3"/>
      <c r="K35" s="3"/>
      <c r="L35" s="220">
        <f>SUM(E35:K35)</f>
        <v>0</v>
      </c>
    </row>
    <row r="36" spans="1:13" ht="24.65" customHeight="1" thickBot="1" x14ac:dyDescent="0.3">
      <c r="B36" s="58">
        <v>2</v>
      </c>
      <c r="C36" s="290" t="s">
        <v>77</v>
      </c>
      <c r="D36" s="291"/>
      <c r="E36" s="5"/>
      <c r="F36" s="6"/>
      <c r="G36" s="6"/>
      <c r="H36" s="6"/>
      <c r="I36" s="6"/>
      <c r="J36" s="6"/>
      <c r="K36" s="6"/>
      <c r="L36" s="54">
        <f>SUM(E36:K36)</f>
        <v>0</v>
      </c>
    </row>
    <row r="37" spans="1:13" ht="24.65" customHeight="1" thickBot="1" x14ac:dyDescent="0.35">
      <c r="A37" s="44" t="s">
        <v>79</v>
      </c>
      <c r="B37" s="77" t="s">
        <v>131</v>
      </c>
      <c r="C37" s="231"/>
      <c r="D37" s="231"/>
      <c r="E37" s="231"/>
      <c r="F37" s="231"/>
      <c r="G37" s="231"/>
      <c r="H37" s="231"/>
      <c r="I37" s="231"/>
      <c r="J37" s="231"/>
      <c r="K37" s="231"/>
      <c r="L37" s="231"/>
      <c r="M37" s="22"/>
    </row>
    <row r="38" spans="1:13" ht="19.899999999999999" customHeight="1" x14ac:dyDescent="0.25">
      <c r="A38" s="14"/>
      <c r="B38" s="64">
        <v>1</v>
      </c>
      <c r="C38" s="292" t="s">
        <v>80</v>
      </c>
      <c r="D38" s="293"/>
      <c r="E38" s="95"/>
      <c r="F38" s="96"/>
      <c r="G38" s="96"/>
      <c r="H38" s="96"/>
      <c r="I38" s="96"/>
      <c r="J38" s="96"/>
      <c r="K38" s="96"/>
      <c r="L38" s="65">
        <f t="shared" ref="L38:L39" si="5">SUM(E38:K38)</f>
        <v>0</v>
      </c>
      <c r="M38" s="143"/>
    </row>
    <row r="39" spans="1:13" ht="19.899999999999999" customHeight="1" x14ac:dyDescent="0.25">
      <c r="A39" s="14"/>
      <c r="B39" s="153">
        <v>2</v>
      </c>
      <c r="C39" s="294" t="s">
        <v>82</v>
      </c>
      <c r="D39" s="295"/>
      <c r="E39" s="175"/>
      <c r="F39" s="176"/>
      <c r="G39" s="176"/>
      <c r="H39" s="176"/>
      <c r="I39" s="176"/>
      <c r="J39" s="176"/>
      <c r="K39" s="176"/>
      <c r="L39" s="66">
        <f t="shared" si="5"/>
        <v>0</v>
      </c>
      <c r="M39" s="143"/>
    </row>
    <row r="40" spans="1:13" ht="19.899999999999999" customHeight="1" x14ac:dyDescent="0.25">
      <c r="A40" s="229"/>
      <c r="B40" s="69">
        <v>3</v>
      </c>
      <c r="C40" s="286" t="s">
        <v>84</v>
      </c>
      <c r="D40" s="287"/>
      <c r="E40" s="97"/>
      <c r="F40" s="98"/>
      <c r="G40" s="98"/>
      <c r="H40" s="98"/>
      <c r="I40" s="98"/>
      <c r="J40" s="98"/>
      <c r="K40" s="98"/>
      <c r="L40" s="66">
        <f t="shared" ref="L40:L42" si="6">SUM(E40:K40)</f>
        <v>0</v>
      </c>
      <c r="M40" s="143"/>
    </row>
    <row r="41" spans="1:13" ht="19.899999999999999" customHeight="1" x14ac:dyDescent="0.25">
      <c r="A41" s="229"/>
      <c r="B41" s="69">
        <v>4</v>
      </c>
      <c r="C41" s="286" t="s">
        <v>86</v>
      </c>
      <c r="D41" s="287"/>
      <c r="E41" s="97"/>
      <c r="F41" s="98"/>
      <c r="G41" s="98"/>
      <c r="H41" s="98"/>
      <c r="I41" s="98"/>
      <c r="J41" s="98"/>
      <c r="K41" s="98"/>
      <c r="L41" s="66">
        <f t="shared" si="6"/>
        <v>0</v>
      </c>
    </row>
    <row r="42" spans="1:13" ht="19.899999999999999" customHeight="1" thickBot="1" x14ac:dyDescent="0.3">
      <c r="B42" s="67">
        <v>5</v>
      </c>
      <c r="C42" s="288" t="s">
        <v>88</v>
      </c>
      <c r="D42" s="238"/>
      <c r="E42" s="99"/>
      <c r="F42" s="100"/>
      <c r="G42" s="100"/>
      <c r="H42" s="100"/>
      <c r="I42" s="100"/>
      <c r="J42" s="100"/>
      <c r="K42" s="100"/>
      <c r="L42" s="68">
        <f t="shared" si="6"/>
        <v>0</v>
      </c>
    </row>
    <row r="43" spans="1:13" ht="23.5" customHeight="1" thickBot="1" x14ac:dyDescent="0.35">
      <c r="A43" s="44" t="s">
        <v>90</v>
      </c>
      <c r="B43" s="232" t="s">
        <v>132</v>
      </c>
      <c r="C43" s="232"/>
      <c r="D43" s="232"/>
      <c r="E43" s="231"/>
      <c r="F43" s="231"/>
      <c r="G43" s="231"/>
      <c r="H43" s="231"/>
      <c r="I43" s="231"/>
      <c r="J43" s="231"/>
      <c r="K43" s="231"/>
      <c r="L43" s="231"/>
      <c r="M43" s="22"/>
    </row>
    <row r="44" spans="1:13" ht="23.5" customHeight="1" x14ac:dyDescent="0.25">
      <c r="A44" s="14"/>
      <c r="B44" s="104">
        <v>1</v>
      </c>
      <c r="C44" s="233" t="s">
        <v>91</v>
      </c>
      <c r="D44" s="234"/>
      <c r="E44" s="180"/>
      <c r="F44" s="181"/>
      <c r="G44" s="181"/>
      <c r="H44" s="181"/>
      <c r="I44" s="181"/>
      <c r="J44" s="181"/>
      <c r="K44" s="181"/>
      <c r="L44" s="65">
        <f>SUM(E44:K44)</f>
        <v>0</v>
      </c>
    </row>
    <row r="45" spans="1:13" ht="23.5" customHeight="1" x14ac:dyDescent="0.25">
      <c r="A45" s="229"/>
      <c r="B45" s="69">
        <v>2</v>
      </c>
      <c r="C45" s="235" t="s">
        <v>93</v>
      </c>
      <c r="D45" s="236"/>
      <c r="E45" s="155"/>
      <c r="F45" s="156"/>
      <c r="G45" s="156"/>
      <c r="H45" s="156"/>
      <c r="I45" s="156"/>
      <c r="J45" s="156"/>
      <c r="K45" s="156"/>
      <c r="L45" s="177" t="str">
        <f>IFERROR(E5/L14*L44,"-")</f>
        <v>-</v>
      </c>
    </row>
    <row r="46" spans="1:13" ht="23.5" customHeight="1" thickBot="1" x14ac:dyDescent="0.3">
      <c r="A46" s="229"/>
      <c r="B46" s="67">
        <v>3</v>
      </c>
      <c r="C46" s="237" t="s">
        <v>95</v>
      </c>
      <c r="D46" s="238"/>
      <c r="E46" s="157"/>
      <c r="F46" s="158"/>
      <c r="G46" s="158"/>
      <c r="H46" s="158"/>
      <c r="I46" s="158"/>
      <c r="J46" s="158"/>
      <c r="K46" s="158"/>
      <c r="L46" s="178" t="str">
        <f>IFERROR(L5/L14*L44,"-")</f>
        <v>-</v>
      </c>
    </row>
    <row r="47" spans="1:13" ht="13.5" thickBot="1" x14ac:dyDescent="0.35">
      <c r="A47" s="44" t="s">
        <v>97</v>
      </c>
      <c r="B47" s="232" t="s">
        <v>133</v>
      </c>
      <c r="C47" s="232"/>
      <c r="D47" s="232"/>
      <c r="E47" s="231"/>
      <c r="F47" s="231"/>
      <c r="G47" s="231"/>
      <c r="H47" s="231"/>
      <c r="I47" s="231"/>
      <c r="J47" s="231"/>
      <c r="K47" s="231"/>
      <c r="L47" s="231"/>
    </row>
    <row r="48" spans="1:13" ht="23.5" customHeight="1" x14ac:dyDescent="0.25">
      <c r="A48" s="14"/>
      <c r="B48" s="104">
        <v>1</v>
      </c>
      <c r="C48" s="233" t="s">
        <v>98</v>
      </c>
      <c r="D48" s="234"/>
      <c r="E48" s="2"/>
      <c r="F48" s="3"/>
      <c r="G48" s="3"/>
      <c r="H48" s="3"/>
      <c r="I48" s="3"/>
      <c r="J48" s="3"/>
      <c r="K48" s="3"/>
      <c r="L48" s="50">
        <f>SUM(E48:K48)</f>
        <v>0</v>
      </c>
    </row>
    <row r="49" spans="1:13" ht="23.5" customHeight="1" x14ac:dyDescent="0.25">
      <c r="A49" s="229"/>
      <c r="B49" s="69">
        <v>2</v>
      </c>
      <c r="C49" s="235" t="s">
        <v>100</v>
      </c>
      <c r="D49" s="236"/>
      <c r="E49" s="7"/>
      <c r="F49" s="8"/>
      <c r="G49" s="8"/>
      <c r="H49" s="8"/>
      <c r="I49" s="8"/>
      <c r="J49" s="8"/>
      <c r="K49" s="8"/>
      <c r="L49" s="52">
        <f>SUM(E49:K49)</f>
        <v>0</v>
      </c>
    </row>
    <row r="50" spans="1:13" ht="23.5" customHeight="1" thickBot="1" x14ac:dyDescent="0.3">
      <c r="A50" s="229"/>
      <c r="B50" s="67">
        <v>3</v>
      </c>
      <c r="C50" s="237" t="s">
        <v>102</v>
      </c>
      <c r="D50" s="238"/>
      <c r="E50" s="214">
        <f>E48+E49</f>
        <v>0</v>
      </c>
      <c r="F50" s="214">
        <f t="shared" ref="F50:K50" si="7">F48+F49</f>
        <v>0</v>
      </c>
      <c r="G50" s="214">
        <f t="shared" si="7"/>
        <v>0</v>
      </c>
      <c r="H50" s="214">
        <f t="shared" si="7"/>
        <v>0</v>
      </c>
      <c r="I50" s="214">
        <f t="shared" si="7"/>
        <v>0</v>
      </c>
      <c r="J50" s="214">
        <f t="shared" si="7"/>
        <v>0</v>
      </c>
      <c r="K50" s="214">
        <f t="shared" si="7"/>
        <v>0</v>
      </c>
      <c r="L50" s="54">
        <f>SUM(E50:K50)</f>
        <v>0</v>
      </c>
    </row>
    <row r="51" spans="1:13" s="76" customFormat="1" ht="43.5" customHeight="1" x14ac:dyDescent="0.25">
      <c r="A51" s="15"/>
      <c r="B51" s="15"/>
      <c r="C51" s="15"/>
      <c r="D51" s="15"/>
      <c r="E51" s="221" t="str">
        <f t="shared" ref="E51:L51" si="8">IF(E50=SUM(E28:E30),"","SECTION D &amp; I DO NOT MATCH")</f>
        <v/>
      </c>
      <c r="F51" s="221" t="str">
        <f t="shared" si="8"/>
        <v/>
      </c>
      <c r="G51" s="221" t="str">
        <f t="shared" si="8"/>
        <v/>
      </c>
      <c r="H51" s="221" t="str">
        <f t="shared" si="8"/>
        <v/>
      </c>
      <c r="I51" s="221" t="str">
        <f t="shared" si="8"/>
        <v/>
      </c>
      <c r="J51" s="221" t="str">
        <f t="shared" si="8"/>
        <v/>
      </c>
      <c r="K51" s="221" t="str">
        <f t="shared" si="8"/>
        <v/>
      </c>
      <c r="L51" s="221" t="str">
        <f t="shared" si="8"/>
        <v/>
      </c>
      <c r="M51" s="142"/>
    </row>
    <row r="53" spans="1:13" x14ac:dyDescent="0.25">
      <c r="C53" s="23"/>
    </row>
    <row r="54" spans="1:13" x14ac:dyDescent="0.25">
      <c r="C54" s="24"/>
    </row>
  </sheetData>
  <dataConsolidate/>
  <mergeCells count="53">
    <mergeCell ref="C48:D48"/>
    <mergeCell ref="C49:D49"/>
    <mergeCell ref="C50:D50"/>
    <mergeCell ref="C21:D21"/>
    <mergeCell ref="C5:D5"/>
    <mergeCell ref="C20:D20"/>
    <mergeCell ref="B23:D23"/>
    <mergeCell ref="C24:D24"/>
    <mergeCell ref="C25:D25"/>
    <mergeCell ref="C45:D45"/>
    <mergeCell ref="C46:D46"/>
    <mergeCell ref="C35:D35"/>
    <mergeCell ref="C36:D36"/>
    <mergeCell ref="M5:R5"/>
    <mergeCell ref="C22:D22"/>
    <mergeCell ref="E31:J31"/>
    <mergeCell ref="M3:R3"/>
    <mergeCell ref="B7:D7"/>
    <mergeCell ref="C13:D13"/>
    <mergeCell ref="C11:D11"/>
    <mergeCell ref="C12:D12"/>
    <mergeCell ref="C26:D26"/>
    <mergeCell ref="C14:D14"/>
    <mergeCell ref="B15:I15"/>
    <mergeCell ref="C16:D16"/>
    <mergeCell ref="C17:D17"/>
    <mergeCell ref="C18:D18"/>
    <mergeCell ref="C19:D19"/>
    <mergeCell ref="E27:J27"/>
    <mergeCell ref="D1:G1"/>
    <mergeCell ref="I1:J1"/>
    <mergeCell ref="C8:D8"/>
    <mergeCell ref="C9:D9"/>
    <mergeCell ref="C10:D10"/>
    <mergeCell ref="D3:E3"/>
    <mergeCell ref="F3:G3"/>
    <mergeCell ref="I3:K3"/>
    <mergeCell ref="H5:K5"/>
    <mergeCell ref="E23:L23"/>
    <mergeCell ref="C41:D41"/>
    <mergeCell ref="C42:D42"/>
    <mergeCell ref="C44:D44"/>
    <mergeCell ref="C40:D40"/>
    <mergeCell ref="B27:D27"/>
    <mergeCell ref="C28:D28"/>
    <mergeCell ref="C29:D29"/>
    <mergeCell ref="C30:D30"/>
    <mergeCell ref="B31:D31"/>
    <mergeCell ref="C38:D38"/>
    <mergeCell ref="C39:D39"/>
    <mergeCell ref="C32:D32"/>
    <mergeCell ref="C33:D33"/>
    <mergeCell ref="B34:D34"/>
  </mergeCells>
  <conditionalFormatting sqref="A51:XFD51">
    <cfRule type="containsText" dxfId="7" priority="1" operator="containsText" text="SECTION">
      <formula>NOT(ISERROR(SEARCH("SECTION",A51)))</formula>
    </cfRule>
  </conditionalFormatting>
  <conditionalFormatting sqref="D3:E3">
    <cfRule type="cellIs" dxfId="6" priority="2" operator="equal">
      <formula>" "</formula>
    </cfRule>
  </conditionalFormatting>
  <dataValidations xWindow="392" yWindow="413" count="57">
    <dataValidation allowBlank="1" showInputMessage="1" showErrorMessage="1" prompt="Total meals your ordered from your caterer, received from another meals site, or prepared onsite. This will include meals you subsequently transfer to another site or use for a non-SNP program." sqref="C8:D8" xr:uid="{264B515A-1CDC-44AF-8326-D94128A7EA2A}"/>
    <dataValidation allowBlank="1" showInputMessage="1" showErrorMessage="1" prompt="This is the number of meal prepared onsite or provided by your caterer that were not served.  Exclude meals that are served but not consumed._x000a_" sqref="C9:D9" xr:uid="{9F0DB8EB-6901-4C71-8B13-54A8B762F6B7}"/>
    <dataValidation allowBlank="1" showInputMessage="1" showErrorMessage="1" prompt="Total non-SNP meals served.  This should equal the sum of A(4a) and A(4b)._x000a__x000a_" sqref="C11:D11" xr:uid="{690ACE60-585E-43A9-86BA-EBA9EC8D0C1B}"/>
    <dataValidation allowBlank="1" showInputMessage="1" showErrorMessage="1" prompt="Non-SNP meals served to seniors." sqref="C12:D12" xr:uid="{F1BA810F-F9F0-415D-90B2-2E014BC0E05A}"/>
    <dataValidation allowBlank="1" showInputMessage="1" showErrorMessage="1" prompt="Non-SNP meals served to non-seniors." sqref="C13:D13" xr:uid="{D9332589-1314-431B-A61E-947656D42459}"/>
    <dataValidation allowBlank="1" showInputMessage="1" showErrorMessage="1" prompt="Total C-1 COVID-19 meals total. This is the sum of B(2a)+ B(2b)+ B(2c)+ B(2d).  " sqref="C22:D22" xr:uid="{F37790BC-4744-4E2A-AFEF-82CB1392E4E4}"/>
    <dataValidation allowBlank="1" showInputMessage="1" showErrorMessage="1" prompt="Total meals served to go. Do not include guest and staff meals." sqref="C17:D17" xr:uid="{3A8FC345-C06C-42B7-A6F6-DD0E86A671D7}"/>
    <dataValidation allowBlank="1" showInputMessage="1" showErrorMessage="1" prompt="Total home delivered meals. Do not include guest and staff meals." sqref="C18:D18" xr:uid="{5A3628EE-D1A1-44F8-A27C-B61D80197907}"/>
    <dataValidation allowBlank="1" showInputMessage="1" showErrorMessage="1" prompt="Total shelf-stable meals. Do not include guest and staff meals." sqref="C19:D19" xr:uid="{AC19D395-75F1-4ED9-AB02-733014667ACA}"/>
    <dataValidation allowBlank="1" showInputMessage="1" showErrorMessage="1" prompt="Total frozen meals. Do not include guest and staff meals._x000a_" sqref="C20:C21 D20" xr:uid="{E692F16C-9E48-4304-B286-7B29B8D9C2A0}"/>
    <dataValidation allowBlank="1" showInputMessage="1" showErrorMessage="1" prompt="Total dollar value of reimbursable SNP meals." sqref="D45 C45:C46 D49 C49:C50" xr:uid="{C4917F27-F608-4D78-9763-561E5B00DADD}"/>
    <dataValidation allowBlank="1" showInputMessage="1" showErrorMessage="1" prompt="Total SNP meals served for this site.  This is the balance after subtracting the sum of A(2) + A(3) + A(4) from A(1).  " sqref="C14:D14" xr:uid="{32376ADA-1422-4605-873C-3B4C4860F367}"/>
    <dataValidation allowBlank="1" showInputMessage="1" showErrorMessage="1" prompt="Total Non-Reimbursable SNP Meals total. This is the sum of C(2) and C(3). " sqref="C24:D24" xr:uid="{24C82856-47BB-4970-AA0C-DAD41D8DC9E9}"/>
    <dataValidation allowBlank="1" showInputMessage="1" showErrorMessage="1" prompt="Total dollar value of food purchased for the Nutrition Program." sqref="C44:D44 C48:D48" xr:uid="{EB1461C1-6929-4D2E-9DF7-196A2028D282}"/>
    <dataValidation allowBlank="1" showInputMessage="1" showErrorMessage="1" prompt="Total dollar value of contributions received from guests." sqref="C41:D41" xr:uid="{54531E54-964E-4ED9-BD53-A08231678267}"/>
    <dataValidation allowBlank="1" showInputMessage="1" showErrorMessage="1" prompt="Total dollar value of contributions received form staff." sqref="C40:D40" xr:uid="{3BA98885-2217-4DCA-B14F-FDC3BB3E8448}"/>
    <dataValidation allowBlank="1" showInputMessage="1" showErrorMessage="1" prompt="Number of hours spent on marketing the Nutrition Program." sqref="C35:D36" xr:uid="{BCDACE29-0BAB-4CB1-A1A7-248E4088935D}"/>
    <dataValidation allowBlank="1" showErrorMessage="1" prompt="Number of people who were provided information about the Nutrition Program. Examples include in person marketing of the program or time spent developing and sending marketing materials, such as creating a newsletter to promote the program._x000a_" sqref="E35:K35" xr:uid="{7841B9C1-9798-4CE3-9615-603725D9FE66}"/>
    <dataValidation allowBlank="1" showInputMessage="1" showErrorMessage="1" prompt="Number of eligible individuals who were turned away for other reasons, such as hygiene issues or behavior problems, and did not receive a meal." sqref="C33:D33" xr:uid="{5C5B0292-5910-4FE1-9FDE-0AA090A3D905}"/>
    <dataValidation allowBlank="1" showInputMessage="1" showErrorMessage="1" prompt="Number of eligible individuals who were turned away after you ran out of meals and did not receive a meal._x000a_" sqref="C32:D32" xr:uid="{C2D74861-3B28-41A1-B7F0-7532D231AFC6}"/>
    <dataValidation allowBlank="1" showInputMessage="1" showErrorMessage="1" prompt="Total meals served to disabled individuals under the age of 60 who live at the meal site or who are disabled, live with, and attended with someone from section D(1)._x000a_" sqref="C30:D30" xr:uid="{EE9F4E48-F61B-4BA3-9A19-81C42401E919}"/>
    <dataValidation allowBlank="1" showInputMessage="1" showErrorMessage="1" prompt="Total meals served to individuals below the age of 60 who were volunteering for the Nutrition Program." sqref="C29:D29" xr:uid="{DE6511F7-FBCA-4C80-A06B-036CA798CC8A}"/>
    <dataValidation allowBlank="1" showInputMessage="1" showErrorMessage="1" prompt="Total meals served to individuals age 60 and older and their spouses, including meals served to volunteers age 60 or older and disabled individuals age 60 or older." sqref="C28:D28" xr:uid="{AFF0E76C-D207-4A4D-8AAE-A9E10EF948CA}"/>
    <dataValidation allowBlank="1" showInputMessage="1" showErrorMessage="1" prompt="Total meals served to guests under the age of 60." sqref="C26:D26" xr:uid="{EE8E74C8-056A-46F0-A35E-061BC1391CB3}"/>
    <dataValidation allowBlank="1" showInputMessage="1" showErrorMessage="1" prompt="Total meals served to staff below the age of 60 who were paid under your SNP contract." sqref="C25:D25" xr:uid="{C2FF44FF-BEC5-4612-BFCF-A68D06029F12}"/>
    <dataValidation allowBlank="1" showErrorMessage="1" prompt=" " sqref="F8:L8 E8:E9 F9:K9" xr:uid="{FF269604-403E-4DCD-A6A4-9F15C99A5D5F}"/>
    <dataValidation allowBlank="1" showInputMessage="1" showErrorMessage="1" prompt="Meals ordered/prepared for another SNP site._x000a__x000a_" sqref="C10:D10" xr:uid="{E935F950-D51F-4F78-A838-D9CB9B08E8E2}"/>
    <dataValidation allowBlank="1" showErrorMessage="1" prompt="Meals ordered/prepared for another SNP site._x000a_" sqref="E10:K10" xr:uid="{30634C9C-EF93-4CD9-83F2-FF78ABFD855B}"/>
    <dataValidation allowBlank="1" showErrorMessage="1" prompt="Total non-SNP meals served.  This should equal the sum of A(4a) and A(4b)._x000a__x000a_" sqref="E11:K11" xr:uid="{A14BA7F9-E7F0-43CC-BA7B-27A0D37C1E70}"/>
    <dataValidation allowBlank="1" showErrorMessage="1" prompt="Non-SNP meals served to seniors." sqref="E12:K12" xr:uid="{1234016A-5BFA-47D1-A659-BA9C88FB97B3}"/>
    <dataValidation allowBlank="1" showErrorMessage="1" prompt="Non-SNP meals served to non-seniors." sqref="E13:K13" xr:uid="{6BC923D8-A58D-4D0A-918B-6257F4147A0D}"/>
    <dataValidation allowBlank="1" showErrorMessage="1" prompt="Total SNP meals served for this site.  This is the balance after subtracting the sum of A(2) + A(3) + A(4) from A(1).  " sqref="E14:K14" xr:uid="{91126FA3-A337-48F6-A10F-5D20B00BB8E7}"/>
    <dataValidation allowBlank="1" showInputMessage="1" showErrorMessage="1" prompt="Total reimbursable meals served onsite._x000a_" sqref="C16:D16" xr:uid="{A3E8801A-195C-472C-8337-2B3480A74D5A}"/>
    <dataValidation allowBlank="1" showErrorMessage="1" prompt="Total reimbursable meals served onsite." sqref="E16:K16" xr:uid="{B9C46CB7-7210-425E-BAD6-50038B79AE44}"/>
    <dataValidation allowBlank="1" showErrorMessage="1" prompt="Total meals served to go. Do not include guest and staff meals." sqref="E17:K17" xr:uid="{E3029149-8FA4-4036-ABB7-1098B311D60E}"/>
    <dataValidation allowBlank="1" showErrorMessage="1" prompt="Total home delivered meals. Do not include guest and staff meals." sqref="E18:K18" xr:uid="{A48D4EEE-ACA2-4344-AB75-42F3FC4C095F}"/>
    <dataValidation allowBlank="1" showErrorMessage="1" prompt="Total shelf-stable meals. Do not include guest and staff meals." sqref="E19:K19" xr:uid="{BCD10B0A-7566-4DF4-8384-139AA61723B2}"/>
    <dataValidation allowBlank="1" showErrorMessage="1" prompt="Total frozen meals. Do not include guest and staff meals._x000a_" sqref="E20:K22" xr:uid="{CEFC8D89-5868-4BCC-A0CB-3B19800AFC32}"/>
    <dataValidation allowBlank="1" showErrorMessage="1" prompt="Total Non-Reimbursable SNP Meals total. This is the sum of C(2) and C(3). " sqref="E24:K24" xr:uid="{932157F8-019D-4B90-96F4-A8A9E4297C40}"/>
    <dataValidation allowBlank="1" showErrorMessage="1" prompt="Total meals served to staff below the age of 60 who were paid under your SNP contract." sqref="E25:K25" xr:uid="{D02F1E5D-3497-40C4-B011-32479897A88E}"/>
    <dataValidation allowBlank="1" showErrorMessage="1" prompt="Total meals served to guests under the age of 60." sqref="E26:K26" xr:uid="{F964D47D-60EA-438B-8E0B-348EF7F9332C}"/>
    <dataValidation allowBlank="1" showErrorMessage="1" prompt="Total meals served to individuals age 60 and older and their spouses, including meals served to volunteers age 60 or older and disabled individuals age 60 or older." sqref="E28:K28" xr:uid="{AE03246C-F37E-49F1-9804-A1A7BB27A3E3}"/>
    <dataValidation allowBlank="1" showErrorMessage="1" prompt="Total meals served to individuals below the age of 60 who were volunteering for the Nutrition Program." sqref="E29:K29" xr:uid="{D3321143-D7C0-4B4D-A7ED-837676D0BAB5}"/>
    <dataValidation allowBlank="1" showErrorMessage="1" prompt="Total meals served to disabled individuals under the age of 60 who live at the meal site or who are disabled, live with, and attended with someone from section D(1)._x000a_" sqref="E30:K30" xr:uid="{C37B99D2-E77E-4524-9C27-C699440E4F24}"/>
    <dataValidation allowBlank="1" showErrorMessage="1" prompt="Number of eligible individuals who were turned away after you ran out of meals and did not receive a meal._x000a_" sqref="E32:K32" xr:uid="{D8CEA3FF-9BAB-4456-A2D2-C6ABBA35ED1F}"/>
    <dataValidation allowBlank="1" showErrorMessage="1" prompt="Number of eligible individuals who were turned away for other reasons, such as hygiene issues or behavior problems, and did not receive a meal." sqref="E33:K33" xr:uid="{47251E55-58CF-4213-B821-871FBCDB1969}"/>
    <dataValidation allowBlank="1" showErrorMessage="1" prompt="Number of hours spent on marketing the Nutrition Program." sqref="E36:K36" xr:uid="{72A5D220-A14B-4BCA-A8B6-686DE1653D11}"/>
    <dataValidation allowBlank="1" showErrorMessage="1" prompt="Total dollar value of contributions received form staff." sqref="E40:K40" xr:uid="{EB10FA08-FE7B-4CB4-8510-0A16710CA37B}"/>
    <dataValidation allowBlank="1" showErrorMessage="1" prompt="Total dollar value of contributions received from guests." sqref="E41:K41" xr:uid="{BC06021F-0A2D-4212-AC90-C846D9518D3A}"/>
    <dataValidation allowBlank="1" showInputMessage="1" showErrorMessage="1" prompt="Total fees received from non-senior volunteers." sqref="C42:D42" xr:uid="{6C72A861-6757-4120-9D0E-9EB6FB47172C}"/>
    <dataValidation allowBlank="1" showErrorMessage="1" prompt="Total fees received from non-senior volunteers._x000a_" sqref="E42:K42" xr:uid="{2AFD53D0-B365-4832-9A29-6A828E248B00}"/>
    <dataValidation allowBlank="1" showErrorMessage="1" prompt="Total dollar value of food purchased for the Nutrition Program." sqref="E44:K44 E48:K48" xr:uid="{3897B01E-FF3E-4466-896D-F06DA698D9C7}"/>
    <dataValidation type="list" errorStyle="warning" allowBlank="1" showInputMessage="1" showErrorMessage="1" sqref="D3:E3" xr:uid="{A3C8FD87-813F-42DC-BD17-3AE2295A9F4F}">
      <formula1>Funding3</formula1>
    </dataValidation>
    <dataValidation type="list" allowBlank="1" showInputMessage="1" showErrorMessage="1" sqref="D1:G1" xr:uid="{A1CA50E5-FBD1-4A09-B8DF-B325B9E13005}">
      <formula1>Programs</formula1>
    </dataValidation>
    <dataValidation allowBlank="1" prompt="% of reimbursable meals relative to total meals prepared/ordered .   (total SNP meals A(12) - total non-reimbursable SNP meals C(22) ) / total meals prepared/ordered." sqref="E45:K46 E49:K50" xr:uid="{4E9F72F8-4D52-4B64-9BAE-4BB069E67E15}"/>
    <dataValidation allowBlank="1" showInputMessage="1" showErrorMessage="1" prompt="Total dollar value of contributions received form eligible individuals." sqref="C38:C39" xr:uid="{62169ED3-3977-4A17-A7EB-46B694E6C672}"/>
    <dataValidation allowBlank="1" showErrorMessage="1" prompt="Total dollar value of contributions received form eligible individuals." sqref="E38:K39" xr:uid="{A14E84A1-D9E8-4963-BDA1-8A68DB2A9DF6}"/>
  </dataValidations>
  <pageMargins left="0.25" right="0.25" top="0.75" bottom="0.75" header="0.3" footer="0.3"/>
  <pageSetup scale="72" orientation="portrait" r:id="rId1"/>
  <headerFooter>
    <oddHeader xml:space="preserve">&amp;C&amp;"Arial,Bold"&amp;15Santa Clara County Senior Nutrition Program - Weekly Report
</oddHeader>
    <oddFooter>&amp;C&amp;"Arial,Bold"&amp;10&amp;A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AAFCF-1811-42F0-93AF-2992DDB26C5E}">
  <sheetPr codeName="Sheet3">
    <pageSetUpPr fitToPage="1"/>
  </sheetPr>
  <dimension ref="A1:U54"/>
  <sheetViews>
    <sheetView showGridLines="0" showRuler="0" showWhiteSpace="0" zoomScaleNormal="100" zoomScaleSheetLayoutView="80" workbookViewId="0">
      <selection activeCell="N22" sqref="N22"/>
    </sheetView>
  </sheetViews>
  <sheetFormatPr defaultColWidth="9.1796875" defaultRowHeight="12.5" x14ac:dyDescent="0.25"/>
  <cols>
    <col min="1" max="1" width="2.54296875" style="1" customWidth="1"/>
    <col min="2" max="2" width="3.26953125" style="1" customWidth="1"/>
    <col min="3" max="3" width="24" style="1" customWidth="1"/>
    <col min="4" max="4" width="11.1796875" style="15" customWidth="1"/>
    <col min="5" max="5" width="12.1796875" style="14" customWidth="1"/>
    <col min="6" max="6" width="12" style="14" customWidth="1"/>
    <col min="7" max="8" width="12.26953125" style="14" customWidth="1"/>
    <col min="9" max="9" width="11.26953125" style="14" customWidth="1"/>
    <col min="10" max="10" width="12.1796875" style="14" customWidth="1"/>
    <col min="11" max="11" width="12.26953125" style="14" customWidth="1"/>
    <col min="12" max="12" width="12" style="14" customWidth="1"/>
    <col min="13" max="13" width="9.1796875" style="22"/>
    <col min="14" max="14" width="57.26953125" style="25" customWidth="1"/>
    <col min="15" max="15" width="52.1796875" style="14" customWidth="1"/>
    <col min="16" max="16384" width="9.1796875" style="14"/>
  </cols>
  <sheetData>
    <row r="1" spans="1:21" ht="18.649999999999999" customHeight="1" x14ac:dyDescent="0.3">
      <c r="C1" s="126" t="s">
        <v>105</v>
      </c>
      <c r="D1" s="328" t="str">
        <f>IF('Week 1'!D1="","",('Week 1'!D1))</f>
        <v/>
      </c>
      <c r="E1" s="328"/>
      <c r="F1" s="328"/>
      <c r="G1" s="328"/>
      <c r="H1" s="21" t="s">
        <v>106</v>
      </c>
      <c r="I1" s="329" t="str">
        <f>IF('Week 1'!I1="","",('Week 1'!I1))</f>
        <v/>
      </c>
      <c r="J1" s="329"/>
      <c r="K1" s="21" t="s">
        <v>107</v>
      </c>
      <c r="L1" s="125">
        <v>2</v>
      </c>
    </row>
    <row r="2" spans="1:21" ht="6.65" customHeight="1" thickBot="1" x14ac:dyDescent="0.3"/>
    <row r="3" spans="1:21" ht="24" customHeight="1" thickBot="1" x14ac:dyDescent="0.3">
      <c r="C3" s="112" t="s">
        <v>13</v>
      </c>
      <c r="D3" s="330" t="str">
        <f>'Week 1'!D3</f>
        <v>Older Americans Act</v>
      </c>
      <c r="E3" s="331"/>
      <c r="F3" s="335" t="s">
        <v>15</v>
      </c>
      <c r="G3" s="336"/>
      <c r="H3" s="216">
        <f>COUNTIF(E14:K14,"&gt;0")</f>
        <v>0</v>
      </c>
      <c r="I3" s="332" t="s">
        <v>17</v>
      </c>
      <c r="J3" s="333"/>
      <c r="K3" s="334"/>
      <c r="L3" s="127"/>
      <c r="M3" s="144"/>
      <c r="N3" s="309"/>
      <c r="O3" s="309"/>
      <c r="P3" s="309"/>
      <c r="Q3" s="309"/>
      <c r="R3" s="309"/>
      <c r="S3" s="309"/>
      <c r="U3" s="25"/>
    </row>
    <row r="4" spans="1:21" ht="6.65" customHeight="1" thickBot="1" x14ac:dyDescent="0.3">
      <c r="B4" s="46"/>
      <c r="C4" s="47"/>
      <c r="D4" s="47"/>
      <c r="E4" s="46"/>
      <c r="F4" s="231"/>
      <c r="G4" s="47"/>
      <c r="H4" s="47"/>
      <c r="I4" s="110"/>
      <c r="J4" s="110"/>
      <c r="K4" s="110"/>
      <c r="L4" s="128"/>
      <c r="M4" s="144"/>
      <c r="N4" s="229"/>
      <c r="O4" s="229"/>
      <c r="P4" s="229"/>
      <c r="Q4" s="229"/>
      <c r="R4" s="229"/>
      <c r="S4" s="229"/>
      <c r="U4" s="25"/>
    </row>
    <row r="5" spans="1:21" ht="20.5" customHeight="1" thickBot="1" x14ac:dyDescent="0.3">
      <c r="B5" s="46"/>
      <c r="C5" s="323" t="s">
        <v>19</v>
      </c>
      <c r="D5" s="304"/>
      <c r="E5" s="210">
        <f>SUM(L16:L20)</f>
        <v>0</v>
      </c>
      <c r="F5" s="231"/>
      <c r="G5" s="47"/>
      <c r="H5" s="308" t="s">
        <v>21</v>
      </c>
      <c r="I5" s="306"/>
      <c r="J5" s="306"/>
      <c r="K5" s="307"/>
      <c r="L5" s="217">
        <f>SUM(L21:L22)</f>
        <v>0</v>
      </c>
      <c r="M5" s="144"/>
      <c r="N5" s="309"/>
      <c r="O5" s="309"/>
      <c r="P5" s="309"/>
      <c r="Q5" s="309"/>
      <c r="R5" s="309"/>
      <c r="S5" s="309"/>
      <c r="U5" s="25"/>
    </row>
    <row r="6" spans="1:21" ht="12" customHeight="1" x14ac:dyDescent="0.25">
      <c r="B6" s="46"/>
      <c r="C6" s="47"/>
      <c r="D6" s="47"/>
      <c r="E6" s="196"/>
      <c r="F6" s="197"/>
      <c r="G6" s="198"/>
      <c r="H6" s="198"/>
      <c r="I6" s="199"/>
      <c r="J6" s="199"/>
      <c r="K6" s="199"/>
      <c r="L6" s="193"/>
      <c r="M6" s="144"/>
      <c r="N6" s="229"/>
      <c r="O6" s="229"/>
      <c r="P6" s="229"/>
      <c r="Q6" s="229"/>
      <c r="R6" s="229"/>
      <c r="S6" s="229"/>
      <c r="U6" s="25"/>
    </row>
    <row r="7" spans="1:21" ht="12.65" customHeight="1" thickBot="1" x14ac:dyDescent="0.35">
      <c r="A7" s="44" t="s">
        <v>23</v>
      </c>
      <c r="B7" s="326" t="s">
        <v>109</v>
      </c>
      <c r="C7" s="327"/>
      <c r="D7" s="327"/>
      <c r="E7" s="48" t="s">
        <v>110</v>
      </c>
      <c r="F7" s="48" t="s">
        <v>111</v>
      </c>
      <c r="G7" s="48" t="s">
        <v>112</v>
      </c>
      <c r="H7" s="48" t="s">
        <v>113</v>
      </c>
      <c r="I7" s="48" t="s">
        <v>114</v>
      </c>
      <c r="J7" s="48" t="s">
        <v>115</v>
      </c>
      <c r="K7" s="48" t="s">
        <v>116</v>
      </c>
      <c r="L7" s="48" t="s">
        <v>117</v>
      </c>
      <c r="N7" s="76"/>
    </row>
    <row r="8" spans="1:21" ht="19.5" customHeight="1" x14ac:dyDescent="0.25">
      <c r="B8" s="49">
        <v>1</v>
      </c>
      <c r="C8" s="292" t="s">
        <v>118</v>
      </c>
      <c r="D8" s="293"/>
      <c r="E8" s="13"/>
      <c r="F8" s="3"/>
      <c r="G8" s="3"/>
      <c r="H8" s="3"/>
      <c r="I8" s="3"/>
      <c r="J8" s="3"/>
      <c r="K8" s="3"/>
      <c r="L8" s="50">
        <f>SUM(E8:K8)</f>
        <v>0</v>
      </c>
    </row>
    <row r="9" spans="1:21" ht="19.5" customHeight="1" x14ac:dyDescent="0.25">
      <c r="B9" s="56">
        <v>2</v>
      </c>
      <c r="C9" s="299" t="s">
        <v>26</v>
      </c>
      <c r="D9" s="300"/>
      <c r="E9" s="11"/>
      <c r="F9" s="4"/>
      <c r="G9" s="4"/>
      <c r="H9" s="4"/>
      <c r="I9" s="4"/>
      <c r="J9" s="4"/>
      <c r="K9" s="4"/>
      <c r="L9" s="52">
        <f t="shared" ref="L9:L13" si="0">SUM(E9:K9)</f>
        <v>0</v>
      </c>
    </row>
    <row r="10" spans="1:21" ht="17.25" customHeight="1" x14ac:dyDescent="0.25">
      <c r="B10" s="56">
        <v>3</v>
      </c>
      <c r="C10" s="299" t="s">
        <v>28</v>
      </c>
      <c r="D10" s="300"/>
      <c r="E10" s="11"/>
      <c r="F10" s="4"/>
      <c r="G10" s="4"/>
      <c r="H10" s="4"/>
      <c r="I10" s="4"/>
      <c r="J10" s="4"/>
      <c r="K10" s="4"/>
      <c r="L10" s="52">
        <f t="shared" si="0"/>
        <v>0</v>
      </c>
    </row>
    <row r="11" spans="1:21" ht="18.75" customHeight="1" x14ac:dyDescent="0.25">
      <c r="B11" s="56">
        <v>4</v>
      </c>
      <c r="C11" s="317" t="s">
        <v>120</v>
      </c>
      <c r="D11" s="318"/>
      <c r="E11" s="57">
        <f>SUM(E12:E13)</f>
        <v>0</v>
      </c>
      <c r="F11" s="70">
        <f t="shared" ref="F11:K11" si="1">SUM(F12:F13)</f>
        <v>0</v>
      </c>
      <c r="G11" s="70">
        <f t="shared" si="1"/>
        <v>0</v>
      </c>
      <c r="H11" s="70">
        <f t="shared" si="1"/>
        <v>0</v>
      </c>
      <c r="I11" s="70">
        <f t="shared" si="1"/>
        <v>0</v>
      </c>
      <c r="J11" s="70">
        <f t="shared" si="1"/>
        <v>0</v>
      </c>
      <c r="K11" s="70">
        <f t="shared" si="1"/>
        <v>0</v>
      </c>
      <c r="L11" s="52">
        <f t="shared" si="0"/>
        <v>0</v>
      </c>
    </row>
    <row r="12" spans="1:21" ht="16.5" customHeight="1" x14ac:dyDescent="0.25">
      <c r="B12" s="56" t="s">
        <v>32</v>
      </c>
      <c r="C12" s="315" t="s">
        <v>121</v>
      </c>
      <c r="D12" s="316"/>
      <c r="E12" s="11"/>
      <c r="F12" s="4"/>
      <c r="G12" s="4"/>
      <c r="H12" s="4"/>
      <c r="I12" s="4"/>
      <c r="J12" s="4"/>
      <c r="K12" s="4"/>
      <c r="L12" s="52">
        <f t="shared" si="0"/>
        <v>0</v>
      </c>
    </row>
    <row r="13" spans="1:21" ht="18.75" customHeight="1" x14ac:dyDescent="0.25">
      <c r="B13" s="56" t="s">
        <v>35</v>
      </c>
      <c r="C13" s="315" t="s">
        <v>122</v>
      </c>
      <c r="D13" s="316"/>
      <c r="E13" s="11"/>
      <c r="F13" s="4"/>
      <c r="G13" s="4"/>
      <c r="H13" s="4"/>
      <c r="I13" s="4"/>
      <c r="J13" s="4"/>
      <c r="K13" s="4"/>
      <c r="L13" s="52">
        <f t="shared" si="0"/>
        <v>0</v>
      </c>
    </row>
    <row r="14" spans="1:21" ht="21" customHeight="1" thickBot="1" x14ac:dyDescent="0.3">
      <c r="B14" s="58">
        <v>5</v>
      </c>
      <c r="C14" s="290" t="s">
        <v>38</v>
      </c>
      <c r="D14" s="291"/>
      <c r="E14" s="218">
        <f>IF(E8-SUM(E9:E11)&lt;0,0,E8-SUM(E9:E11))</f>
        <v>0</v>
      </c>
      <c r="F14" s="53">
        <f t="shared" ref="F14:K14" si="2">IF(F8-SUM(F9:F11)&lt;0,0,F8-SUM(F9:F11))</f>
        <v>0</v>
      </c>
      <c r="G14" s="53">
        <f t="shared" si="2"/>
        <v>0</v>
      </c>
      <c r="H14" s="53">
        <f t="shared" si="2"/>
        <v>0</v>
      </c>
      <c r="I14" s="53">
        <f t="shared" si="2"/>
        <v>0</v>
      </c>
      <c r="J14" s="53">
        <f t="shared" si="2"/>
        <v>0</v>
      </c>
      <c r="K14" s="53">
        <f t="shared" si="2"/>
        <v>0</v>
      </c>
      <c r="L14" s="54">
        <f>SUM(E14:K14)</f>
        <v>0</v>
      </c>
    </row>
    <row r="15" spans="1:21" ht="20.25" customHeight="1" thickBot="1" x14ac:dyDescent="0.35">
      <c r="A15" s="21" t="s">
        <v>40</v>
      </c>
      <c r="B15" s="289" t="s">
        <v>123</v>
      </c>
      <c r="C15" s="289"/>
      <c r="D15" s="289"/>
      <c r="E15" s="320"/>
      <c r="F15" s="320"/>
      <c r="G15" s="320"/>
      <c r="H15" s="320"/>
      <c r="I15" s="320"/>
      <c r="J15" s="55"/>
      <c r="K15" s="55"/>
      <c r="L15" s="55"/>
    </row>
    <row r="16" spans="1:21" ht="24" customHeight="1" x14ac:dyDescent="0.25">
      <c r="A16" s="229"/>
      <c r="B16" s="49">
        <v>1</v>
      </c>
      <c r="C16" s="233" t="s">
        <v>41</v>
      </c>
      <c r="D16" s="234"/>
      <c r="E16" s="13"/>
      <c r="F16" s="3"/>
      <c r="G16" s="3"/>
      <c r="H16" s="3"/>
      <c r="I16" s="3"/>
      <c r="J16" s="3"/>
      <c r="K16" s="3"/>
      <c r="L16" s="50">
        <f>SUM(E16:K16)</f>
        <v>0</v>
      </c>
    </row>
    <row r="17" spans="1:15" ht="21" customHeight="1" x14ac:dyDescent="0.25">
      <c r="A17" s="229"/>
      <c r="B17" s="56">
        <v>2</v>
      </c>
      <c r="C17" s="235" t="s">
        <v>43</v>
      </c>
      <c r="D17" s="236"/>
      <c r="E17" s="11"/>
      <c r="F17" s="4"/>
      <c r="G17" s="4"/>
      <c r="H17" s="4"/>
      <c r="I17" s="4"/>
      <c r="J17" s="4"/>
      <c r="K17" s="4"/>
      <c r="L17" s="52">
        <f t="shared" ref="L17:L33" si="3">SUM(E17:K17)</f>
        <v>0</v>
      </c>
      <c r="M17" s="144"/>
    </row>
    <row r="18" spans="1:15" ht="21" customHeight="1" x14ac:dyDescent="0.25">
      <c r="A18" s="229"/>
      <c r="B18" s="56">
        <v>3</v>
      </c>
      <c r="C18" s="235" t="s">
        <v>45</v>
      </c>
      <c r="D18" s="236"/>
      <c r="E18" s="11"/>
      <c r="F18" s="4"/>
      <c r="G18" s="4"/>
      <c r="H18" s="4"/>
      <c r="I18" s="4"/>
      <c r="J18" s="4"/>
      <c r="K18" s="4"/>
      <c r="L18" s="52">
        <f t="shared" si="3"/>
        <v>0</v>
      </c>
    </row>
    <row r="19" spans="1:15" ht="21" customHeight="1" x14ac:dyDescent="0.25">
      <c r="A19" s="229"/>
      <c r="B19" s="56">
        <v>4</v>
      </c>
      <c r="C19" s="235" t="s">
        <v>47</v>
      </c>
      <c r="D19" s="236"/>
      <c r="E19" s="116"/>
      <c r="F19" s="117"/>
      <c r="G19" s="117"/>
      <c r="H19" s="117"/>
      <c r="I19" s="117"/>
      <c r="J19" s="117"/>
      <c r="K19" s="117"/>
      <c r="L19" s="52">
        <f t="shared" si="3"/>
        <v>0</v>
      </c>
    </row>
    <row r="20" spans="1:15" ht="21" customHeight="1" x14ac:dyDescent="0.25">
      <c r="A20" s="229"/>
      <c r="B20" s="56">
        <v>5</v>
      </c>
      <c r="C20" s="235" t="s">
        <v>124</v>
      </c>
      <c r="D20" s="236"/>
      <c r="E20" s="11"/>
      <c r="F20" s="4"/>
      <c r="G20" s="4"/>
      <c r="H20" s="4"/>
      <c r="I20" s="4"/>
      <c r="J20" s="4"/>
      <c r="K20" s="4"/>
      <c r="L20" s="52">
        <f t="shared" si="3"/>
        <v>0</v>
      </c>
    </row>
    <row r="21" spans="1:15" ht="21" customHeight="1" x14ac:dyDescent="0.25">
      <c r="A21" s="229"/>
      <c r="B21" s="113">
        <v>6</v>
      </c>
      <c r="C21" s="294" t="s">
        <v>51</v>
      </c>
      <c r="D21" s="295"/>
      <c r="E21" s="123"/>
      <c r="F21" s="124"/>
      <c r="G21" s="124"/>
      <c r="H21" s="124"/>
      <c r="I21" s="124"/>
      <c r="J21" s="124"/>
      <c r="K21" s="124"/>
      <c r="L21" s="52">
        <f t="shared" si="3"/>
        <v>0</v>
      </c>
    </row>
    <row r="22" spans="1:15" ht="21" customHeight="1" thickBot="1" x14ac:dyDescent="0.3">
      <c r="A22" s="229"/>
      <c r="B22" s="58">
        <v>7</v>
      </c>
      <c r="C22" s="290" t="s">
        <v>53</v>
      </c>
      <c r="D22" s="291"/>
      <c r="E22" s="12"/>
      <c r="F22" s="6"/>
      <c r="G22" s="6"/>
      <c r="H22" s="6"/>
      <c r="I22" s="6"/>
      <c r="J22" s="6"/>
      <c r="K22" s="6"/>
      <c r="L22" s="54">
        <f t="shared" si="3"/>
        <v>0</v>
      </c>
      <c r="M22" s="22" t="str">
        <f>IF(L22&lt;&gt;0,"As of 7/1/23, only NMOW contracts can seek reimbursement for HDM","")</f>
        <v/>
      </c>
    </row>
    <row r="23" spans="1:15" ht="24.75" customHeight="1" thickBot="1" x14ac:dyDescent="0.4">
      <c r="A23" s="21" t="s">
        <v>55</v>
      </c>
      <c r="B23" s="289" t="s">
        <v>125</v>
      </c>
      <c r="C23" s="289"/>
      <c r="D23" s="289"/>
      <c r="E23" s="282" t="str">
        <f>IF((SUM(L16:L22)+L24)&lt;&gt;L14,"Please make sure the sum of section B and section C(1) equals Total SNP Meals for This Site (A(5)).","")</f>
        <v/>
      </c>
      <c r="F23" s="283"/>
      <c r="G23" s="283"/>
      <c r="H23" s="283"/>
      <c r="I23" s="284"/>
      <c r="J23" s="284"/>
      <c r="K23" s="285"/>
      <c r="L23" s="285"/>
    </row>
    <row r="24" spans="1:15" ht="18.75" customHeight="1" x14ac:dyDescent="0.25">
      <c r="B24" s="61">
        <v>1</v>
      </c>
      <c r="C24" s="233" t="s">
        <v>56</v>
      </c>
      <c r="D24" s="234"/>
      <c r="E24" s="62">
        <f>E25+E26</f>
        <v>0</v>
      </c>
      <c r="F24" s="63">
        <f t="shared" ref="F24:K24" si="4">F25+F26</f>
        <v>0</v>
      </c>
      <c r="G24" s="63">
        <f t="shared" si="4"/>
        <v>0</v>
      </c>
      <c r="H24" s="63">
        <f t="shared" si="4"/>
        <v>0</v>
      </c>
      <c r="I24" s="63">
        <f t="shared" si="4"/>
        <v>0</v>
      </c>
      <c r="J24" s="63">
        <f t="shared" si="4"/>
        <v>0</v>
      </c>
      <c r="K24" s="63">
        <f t="shared" si="4"/>
        <v>0</v>
      </c>
      <c r="L24" s="50">
        <f t="shared" si="3"/>
        <v>0</v>
      </c>
    </row>
    <row r="25" spans="1:15" ht="18.75" customHeight="1" x14ac:dyDescent="0.25">
      <c r="B25" s="56">
        <v>2</v>
      </c>
      <c r="C25" s="324" t="s">
        <v>58</v>
      </c>
      <c r="D25" s="325"/>
      <c r="E25" s="11"/>
      <c r="F25" s="4"/>
      <c r="G25" s="4"/>
      <c r="H25" s="4"/>
      <c r="I25" s="4"/>
      <c r="J25" s="4"/>
      <c r="K25" s="4"/>
      <c r="L25" s="52">
        <f t="shared" si="3"/>
        <v>0</v>
      </c>
    </row>
    <row r="26" spans="1:15" ht="18.75" customHeight="1" thickBot="1" x14ac:dyDescent="0.3">
      <c r="B26" s="58">
        <v>3</v>
      </c>
      <c r="C26" s="290" t="s">
        <v>60</v>
      </c>
      <c r="D26" s="291"/>
      <c r="E26" s="12"/>
      <c r="F26" s="6"/>
      <c r="G26" s="6"/>
      <c r="H26" s="6"/>
      <c r="I26" s="6"/>
      <c r="J26" s="6"/>
      <c r="K26" s="6"/>
      <c r="L26" s="54">
        <f t="shared" si="3"/>
        <v>0</v>
      </c>
    </row>
    <row r="27" spans="1:15" ht="20.25" customHeight="1" thickBot="1" x14ac:dyDescent="0.35">
      <c r="A27" s="21" t="s">
        <v>62</v>
      </c>
      <c r="B27" s="289" t="s">
        <v>126</v>
      </c>
      <c r="C27" s="289"/>
      <c r="D27" s="289"/>
      <c r="E27" s="321"/>
      <c r="F27" s="322"/>
      <c r="G27" s="322"/>
      <c r="H27" s="322"/>
      <c r="I27" s="322"/>
      <c r="J27" s="322"/>
      <c r="K27" s="55"/>
      <c r="L27" s="60"/>
    </row>
    <row r="28" spans="1:15" ht="26.25" customHeight="1" x14ac:dyDescent="0.25">
      <c r="A28" s="14"/>
      <c r="B28" s="49">
        <v>1</v>
      </c>
      <c r="C28" s="233" t="s">
        <v>63</v>
      </c>
      <c r="D28" s="234"/>
      <c r="E28" s="2"/>
      <c r="F28" s="3"/>
      <c r="G28" s="3"/>
      <c r="H28" s="3"/>
      <c r="I28" s="3"/>
      <c r="J28" s="3"/>
      <c r="K28" s="3"/>
      <c r="L28" s="50">
        <f t="shared" si="3"/>
        <v>0</v>
      </c>
    </row>
    <row r="29" spans="1:15" ht="22.5" customHeight="1" x14ac:dyDescent="0.25">
      <c r="B29" s="51">
        <v>2</v>
      </c>
      <c r="C29" s="235" t="s">
        <v>65</v>
      </c>
      <c r="D29" s="236"/>
      <c r="E29" s="7"/>
      <c r="F29" s="8"/>
      <c r="G29" s="8"/>
      <c r="H29" s="8"/>
      <c r="I29" s="8"/>
      <c r="J29" s="8"/>
      <c r="K29" s="8"/>
      <c r="L29" s="219">
        <f t="shared" si="3"/>
        <v>0</v>
      </c>
    </row>
    <row r="30" spans="1:15" ht="21.75" customHeight="1" thickBot="1" x14ac:dyDescent="0.3">
      <c r="B30" s="58">
        <v>3</v>
      </c>
      <c r="C30" s="290" t="s">
        <v>67</v>
      </c>
      <c r="D30" s="291"/>
      <c r="E30" s="5"/>
      <c r="F30" s="6"/>
      <c r="G30" s="6"/>
      <c r="H30" s="6"/>
      <c r="I30" s="6"/>
      <c r="J30" s="6"/>
      <c r="K30" s="6"/>
      <c r="L30" s="219">
        <f t="shared" si="3"/>
        <v>0</v>
      </c>
    </row>
    <row r="31" spans="1:15" ht="22.5" customHeight="1" thickBot="1" x14ac:dyDescent="0.4">
      <c r="A31" s="21" t="s">
        <v>69</v>
      </c>
      <c r="B31" s="289" t="s">
        <v>127</v>
      </c>
      <c r="C31" s="289"/>
      <c r="D31" s="289"/>
      <c r="E31" s="310"/>
      <c r="F31" s="311"/>
      <c r="G31" s="311"/>
      <c r="H31" s="311"/>
      <c r="I31" s="312"/>
      <c r="J31" s="312"/>
      <c r="K31" s="59"/>
      <c r="L31" s="60"/>
      <c r="O31" s="14" t="s">
        <v>104</v>
      </c>
    </row>
    <row r="32" spans="1:15" ht="25.15" customHeight="1" x14ac:dyDescent="0.25">
      <c r="A32" s="14"/>
      <c r="B32" s="49">
        <v>1</v>
      </c>
      <c r="C32" s="233" t="s">
        <v>128</v>
      </c>
      <c r="D32" s="234"/>
      <c r="E32" s="2"/>
      <c r="F32" s="3"/>
      <c r="G32" s="3"/>
      <c r="H32" s="3"/>
      <c r="I32" s="3"/>
      <c r="J32" s="3"/>
      <c r="K32" s="3"/>
      <c r="L32" s="220">
        <f t="shared" si="3"/>
        <v>0</v>
      </c>
    </row>
    <row r="33" spans="1:14" ht="29.25" customHeight="1" thickBot="1" x14ac:dyDescent="0.3">
      <c r="A33" s="229"/>
      <c r="B33" s="58">
        <v>2</v>
      </c>
      <c r="C33" s="290" t="s">
        <v>129</v>
      </c>
      <c r="D33" s="291"/>
      <c r="E33" s="5"/>
      <c r="F33" s="6"/>
      <c r="G33" s="6"/>
      <c r="H33" s="6"/>
      <c r="I33" s="6"/>
      <c r="J33" s="6"/>
      <c r="K33" s="6"/>
      <c r="L33" s="54">
        <f t="shared" si="3"/>
        <v>0</v>
      </c>
    </row>
    <row r="34" spans="1:14" ht="25.5" customHeight="1" thickBot="1" x14ac:dyDescent="0.35">
      <c r="A34" s="44" t="s">
        <v>74</v>
      </c>
      <c r="B34" s="337" t="s">
        <v>130</v>
      </c>
      <c r="C34" s="337"/>
      <c r="D34" s="337"/>
      <c r="E34" s="46"/>
      <c r="F34" s="46"/>
      <c r="G34" s="46"/>
      <c r="H34" s="46"/>
      <c r="I34" s="46"/>
      <c r="J34" s="46"/>
      <c r="K34" s="46"/>
      <c r="L34" s="46"/>
    </row>
    <row r="35" spans="1:14" ht="30.75" customHeight="1" x14ac:dyDescent="0.25">
      <c r="A35" s="14"/>
      <c r="B35" s="49">
        <v>1</v>
      </c>
      <c r="C35" s="324" t="s">
        <v>75</v>
      </c>
      <c r="D35" s="325"/>
      <c r="E35" s="2"/>
      <c r="F35" s="3"/>
      <c r="G35" s="3"/>
      <c r="H35" s="3"/>
      <c r="I35" s="3"/>
      <c r="J35" s="3"/>
      <c r="K35" s="3"/>
      <c r="L35" s="220">
        <f>SUM(E35:K35)</f>
        <v>0</v>
      </c>
    </row>
    <row r="36" spans="1:14" ht="41.25" customHeight="1" thickBot="1" x14ac:dyDescent="0.3">
      <c r="A36" s="14"/>
      <c r="B36" s="58">
        <v>2</v>
      </c>
      <c r="C36" s="290" t="s">
        <v>77</v>
      </c>
      <c r="D36" s="291"/>
      <c r="E36" s="5"/>
      <c r="F36" s="6"/>
      <c r="G36" s="6"/>
      <c r="H36" s="6"/>
      <c r="I36" s="6"/>
      <c r="J36" s="6"/>
      <c r="K36" s="6"/>
      <c r="L36" s="54">
        <f>SUM(E36:K36)</f>
        <v>0</v>
      </c>
    </row>
    <row r="37" spans="1:14" ht="21" customHeight="1" thickBot="1" x14ac:dyDescent="0.35">
      <c r="A37" s="44" t="s">
        <v>79</v>
      </c>
      <c r="B37" s="77" t="s">
        <v>131</v>
      </c>
      <c r="C37" s="231"/>
      <c r="D37" s="231"/>
      <c r="E37" s="231"/>
      <c r="F37" s="231"/>
      <c r="G37" s="231"/>
      <c r="H37" s="231"/>
      <c r="I37" s="231"/>
      <c r="J37" s="231"/>
      <c r="K37" s="231"/>
      <c r="L37" s="231"/>
    </row>
    <row r="38" spans="1:14" ht="19.899999999999999" customHeight="1" x14ac:dyDescent="0.25">
      <c r="A38" s="14"/>
      <c r="B38" s="64">
        <v>1</v>
      </c>
      <c r="C38" s="292" t="s">
        <v>80</v>
      </c>
      <c r="D38" s="293"/>
      <c r="E38" s="95"/>
      <c r="F38" s="96"/>
      <c r="G38" s="96"/>
      <c r="H38" s="96"/>
      <c r="I38" s="96"/>
      <c r="J38" s="96"/>
      <c r="K38" s="96"/>
      <c r="L38" s="65">
        <f t="shared" ref="L38:L42" si="5">SUM(E38:K38)</f>
        <v>0</v>
      </c>
      <c r="M38" s="143"/>
      <c r="N38" s="10"/>
    </row>
    <row r="39" spans="1:14" ht="19.899999999999999" customHeight="1" x14ac:dyDescent="0.25">
      <c r="A39" s="14"/>
      <c r="B39" s="153">
        <v>2</v>
      </c>
      <c r="C39" s="294" t="s">
        <v>82</v>
      </c>
      <c r="D39" s="295"/>
      <c r="E39" s="175"/>
      <c r="F39" s="176"/>
      <c r="G39" s="176"/>
      <c r="H39" s="176"/>
      <c r="I39" s="176"/>
      <c r="J39" s="176"/>
      <c r="K39" s="176"/>
      <c r="L39" s="66">
        <f t="shared" si="5"/>
        <v>0</v>
      </c>
      <c r="M39" s="143"/>
    </row>
    <row r="40" spans="1:14" ht="19.899999999999999" customHeight="1" x14ac:dyDescent="0.25">
      <c r="A40" s="229"/>
      <c r="B40" s="69">
        <v>3</v>
      </c>
      <c r="C40" s="286" t="s">
        <v>84</v>
      </c>
      <c r="D40" s="287"/>
      <c r="E40" s="97"/>
      <c r="F40" s="98"/>
      <c r="G40" s="98"/>
      <c r="H40" s="98"/>
      <c r="I40" s="98"/>
      <c r="J40" s="98"/>
      <c r="K40" s="98"/>
      <c r="L40" s="66">
        <f t="shared" si="5"/>
        <v>0</v>
      </c>
      <c r="M40" s="143"/>
    </row>
    <row r="41" spans="1:14" ht="19.899999999999999" customHeight="1" x14ac:dyDescent="0.25">
      <c r="A41" s="229"/>
      <c r="B41" s="69">
        <v>4</v>
      </c>
      <c r="C41" s="286" t="s">
        <v>86</v>
      </c>
      <c r="D41" s="287"/>
      <c r="E41" s="97"/>
      <c r="F41" s="98"/>
      <c r="G41" s="98"/>
      <c r="H41" s="98"/>
      <c r="I41" s="98"/>
      <c r="J41" s="98"/>
      <c r="K41" s="98"/>
      <c r="L41" s="66">
        <f t="shared" si="5"/>
        <v>0</v>
      </c>
      <c r="M41" s="142"/>
    </row>
    <row r="42" spans="1:14" ht="19.899999999999999" customHeight="1" thickBot="1" x14ac:dyDescent="0.3">
      <c r="B42" s="67">
        <v>5</v>
      </c>
      <c r="C42" s="288" t="s">
        <v>88</v>
      </c>
      <c r="D42" s="238"/>
      <c r="E42" s="99"/>
      <c r="F42" s="100"/>
      <c r="G42" s="100"/>
      <c r="H42" s="100"/>
      <c r="I42" s="100"/>
      <c r="J42" s="100"/>
      <c r="K42" s="100"/>
      <c r="L42" s="68">
        <f t="shared" si="5"/>
        <v>0</v>
      </c>
      <c r="M42" s="142"/>
    </row>
    <row r="43" spans="1:14" ht="23.5" customHeight="1" thickBot="1" x14ac:dyDescent="0.35">
      <c r="A43" s="44" t="s">
        <v>90</v>
      </c>
      <c r="B43" s="232" t="s">
        <v>132</v>
      </c>
      <c r="C43" s="232"/>
      <c r="D43" s="232"/>
      <c r="E43" s="231"/>
      <c r="F43" s="231"/>
      <c r="G43" s="231"/>
      <c r="H43" s="231"/>
      <c r="I43" s="231"/>
      <c r="J43" s="231"/>
      <c r="K43" s="231"/>
      <c r="L43" s="231"/>
    </row>
    <row r="44" spans="1:14" ht="23.5" customHeight="1" x14ac:dyDescent="0.25">
      <c r="A44" s="14"/>
      <c r="B44" s="104">
        <v>1</v>
      </c>
      <c r="C44" s="233" t="s">
        <v>91</v>
      </c>
      <c r="D44" s="234"/>
      <c r="E44" s="180"/>
      <c r="F44" s="181"/>
      <c r="G44" s="181"/>
      <c r="H44" s="181"/>
      <c r="I44" s="181"/>
      <c r="J44" s="181"/>
      <c r="K44" s="181"/>
      <c r="L44" s="65">
        <f>SUM(E44:K44)</f>
        <v>0</v>
      </c>
      <c r="M44" s="142"/>
    </row>
    <row r="45" spans="1:14" ht="23.5" customHeight="1" x14ac:dyDescent="0.25">
      <c r="A45" s="229"/>
      <c r="B45" s="69">
        <v>2</v>
      </c>
      <c r="C45" s="235" t="s">
        <v>93</v>
      </c>
      <c r="D45" s="236"/>
      <c r="E45" s="155"/>
      <c r="F45" s="156"/>
      <c r="G45" s="156"/>
      <c r="H45" s="156"/>
      <c r="I45" s="156"/>
      <c r="J45" s="156"/>
      <c r="K45" s="156"/>
      <c r="L45" s="177" t="str">
        <f>IFERROR(E5/L14*L44,"-")</f>
        <v>-</v>
      </c>
      <c r="M45" s="142"/>
    </row>
    <row r="46" spans="1:14" ht="23.5" customHeight="1" thickBot="1" x14ac:dyDescent="0.3">
      <c r="A46" s="229"/>
      <c r="B46" s="67">
        <v>3</v>
      </c>
      <c r="C46" s="237" t="s">
        <v>95</v>
      </c>
      <c r="D46" s="238"/>
      <c r="E46" s="157"/>
      <c r="F46" s="158"/>
      <c r="G46" s="158"/>
      <c r="H46" s="158"/>
      <c r="I46" s="158"/>
      <c r="J46" s="158"/>
      <c r="K46" s="158"/>
      <c r="L46" s="178" t="str">
        <f>IFERROR(L5/L14*L44,"-")</f>
        <v>-</v>
      </c>
      <c r="M46" s="142"/>
    </row>
    <row r="47" spans="1:14" ht="13.5" thickBot="1" x14ac:dyDescent="0.35">
      <c r="A47" s="44" t="s">
        <v>97</v>
      </c>
      <c r="B47" s="232" t="s">
        <v>133</v>
      </c>
      <c r="C47" s="232"/>
      <c r="D47" s="232"/>
      <c r="E47" s="231"/>
      <c r="F47" s="231"/>
      <c r="G47" s="231"/>
      <c r="H47" s="231"/>
      <c r="I47" s="231"/>
      <c r="J47" s="231"/>
      <c r="K47" s="231"/>
      <c r="L47" s="231"/>
      <c r="M47" s="142"/>
    </row>
    <row r="48" spans="1:14" ht="23.5" customHeight="1" x14ac:dyDescent="0.25">
      <c r="A48" s="14"/>
      <c r="B48" s="104">
        <v>1</v>
      </c>
      <c r="C48" s="233" t="s">
        <v>98</v>
      </c>
      <c r="D48" s="234"/>
      <c r="E48" s="2"/>
      <c r="F48" s="3"/>
      <c r="G48" s="3"/>
      <c r="H48" s="3"/>
      <c r="I48" s="3"/>
      <c r="J48" s="3"/>
      <c r="K48" s="3"/>
      <c r="L48" s="50">
        <f>SUM(E48:K48)</f>
        <v>0</v>
      </c>
      <c r="M48" s="142"/>
    </row>
    <row r="49" spans="1:13" ht="23.5" customHeight="1" x14ac:dyDescent="0.25">
      <c r="A49" s="229"/>
      <c r="B49" s="69">
        <v>2</v>
      </c>
      <c r="C49" s="235" t="s">
        <v>100</v>
      </c>
      <c r="D49" s="236"/>
      <c r="E49" s="7"/>
      <c r="F49" s="8"/>
      <c r="G49" s="8"/>
      <c r="H49" s="8"/>
      <c r="I49" s="8"/>
      <c r="J49" s="8"/>
      <c r="K49" s="8"/>
      <c r="L49" s="52">
        <f>SUM(E49:K49)</f>
        <v>0</v>
      </c>
      <c r="M49" s="142"/>
    </row>
    <row r="50" spans="1:13" ht="23.5" customHeight="1" thickBot="1" x14ac:dyDescent="0.3">
      <c r="A50" s="229"/>
      <c r="B50" s="67">
        <v>3</v>
      </c>
      <c r="C50" s="237" t="s">
        <v>102</v>
      </c>
      <c r="D50" s="238"/>
      <c r="E50" s="214">
        <f>E48+E49</f>
        <v>0</v>
      </c>
      <c r="F50" s="214">
        <f t="shared" ref="F50:K50" si="6">F48+F49</f>
        <v>0</v>
      </c>
      <c r="G50" s="214">
        <f t="shared" si="6"/>
        <v>0</v>
      </c>
      <c r="H50" s="214">
        <f t="shared" si="6"/>
        <v>0</v>
      </c>
      <c r="I50" s="214">
        <f t="shared" si="6"/>
        <v>0</v>
      </c>
      <c r="J50" s="214">
        <f t="shared" si="6"/>
        <v>0</v>
      </c>
      <c r="K50" s="214">
        <f t="shared" si="6"/>
        <v>0</v>
      </c>
      <c r="L50" s="54">
        <f>SUM(E50:K50)</f>
        <v>0</v>
      </c>
      <c r="M50" s="142"/>
    </row>
    <row r="51" spans="1:13" s="76" customFormat="1" ht="43.5" customHeight="1" x14ac:dyDescent="0.25">
      <c r="A51" s="15"/>
      <c r="B51" s="15"/>
      <c r="C51" s="15"/>
      <c r="D51" s="15"/>
      <c r="E51" s="221" t="str">
        <f t="shared" ref="E51:L51" si="7">IF(E50=SUM(E28:E30),"","SECTION D &amp; I DO NOT MATCH")</f>
        <v/>
      </c>
      <c r="F51" s="221" t="str">
        <f t="shared" si="7"/>
        <v/>
      </c>
      <c r="G51" s="221" t="str">
        <f t="shared" si="7"/>
        <v/>
      </c>
      <c r="H51" s="221" t="str">
        <f t="shared" si="7"/>
        <v/>
      </c>
      <c r="I51" s="221" t="str">
        <f t="shared" si="7"/>
        <v/>
      </c>
      <c r="J51" s="221" t="str">
        <f t="shared" si="7"/>
        <v/>
      </c>
      <c r="K51" s="221" t="str">
        <f t="shared" si="7"/>
        <v/>
      </c>
      <c r="L51" s="221" t="str">
        <f t="shared" si="7"/>
        <v/>
      </c>
      <c r="M51" s="142"/>
    </row>
    <row r="52" spans="1:13" x14ac:dyDescent="0.25">
      <c r="M52" s="142"/>
    </row>
    <row r="53" spans="1:13" x14ac:dyDescent="0.25">
      <c r="C53" s="23"/>
      <c r="M53" s="142"/>
    </row>
    <row r="54" spans="1:13" x14ac:dyDescent="0.25">
      <c r="C54" s="24"/>
      <c r="M54" s="142"/>
    </row>
  </sheetData>
  <dataConsolidate/>
  <mergeCells count="53">
    <mergeCell ref="C48:D48"/>
    <mergeCell ref="C49:D49"/>
    <mergeCell ref="C50:D50"/>
    <mergeCell ref="C32:D32"/>
    <mergeCell ref="C33:D33"/>
    <mergeCell ref="C42:D42"/>
    <mergeCell ref="C41:D41"/>
    <mergeCell ref="C45:D45"/>
    <mergeCell ref="C40:D40"/>
    <mergeCell ref="C46:D46"/>
    <mergeCell ref="B34:D34"/>
    <mergeCell ref="C44:D44"/>
    <mergeCell ref="C35:D35"/>
    <mergeCell ref="C39:D39"/>
    <mergeCell ref="C26:D26"/>
    <mergeCell ref="B27:D27"/>
    <mergeCell ref="E27:J27"/>
    <mergeCell ref="C28:D28"/>
    <mergeCell ref="C29:D29"/>
    <mergeCell ref="C30:D30"/>
    <mergeCell ref="B31:D31"/>
    <mergeCell ref="E31:J31"/>
    <mergeCell ref="C36:D36"/>
    <mergeCell ref="C38:D38"/>
    <mergeCell ref="D1:G1"/>
    <mergeCell ref="I1:J1"/>
    <mergeCell ref="C8:D8"/>
    <mergeCell ref="C9:D9"/>
    <mergeCell ref="C10:D10"/>
    <mergeCell ref="C5:D5"/>
    <mergeCell ref="H5:K5"/>
    <mergeCell ref="D3:E3"/>
    <mergeCell ref="I3:K3"/>
    <mergeCell ref="F3:G3"/>
    <mergeCell ref="N3:S3"/>
    <mergeCell ref="B7:D7"/>
    <mergeCell ref="C13:D13"/>
    <mergeCell ref="C11:D11"/>
    <mergeCell ref="C12:D12"/>
    <mergeCell ref="N5:S5"/>
    <mergeCell ref="C25:D25"/>
    <mergeCell ref="C14:D14"/>
    <mergeCell ref="B15:I15"/>
    <mergeCell ref="C16:D16"/>
    <mergeCell ref="C17:D17"/>
    <mergeCell ref="C18:D18"/>
    <mergeCell ref="C19:D19"/>
    <mergeCell ref="B23:D23"/>
    <mergeCell ref="C24:D24"/>
    <mergeCell ref="E23:L23"/>
    <mergeCell ref="C22:D22"/>
    <mergeCell ref="C21:D21"/>
    <mergeCell ref="C20:D20"/>
  </mergeCells>
  <conditionalFormatting sqref="A51:XFD51">
    <cfRule type="containsText" dxfId="5" priority="1" operator="containsText" text="SECTION">
      <formula>NOT(ISERROR(SEARCH("SECTION",A51)))</formula>
    </cfRule>
  </conditionalFormatting>
  <dataValidations xWindow="259" yWindow="715" count="44">
    <dataValidation allowBlank="1" showInputMessage="1" showErrorMessage="1" prompt="Total meals your ordered from your caterer, received from another meals site, or prepared onsite. This will include meals you subsequently transfer to another site or use for a non-SNP program." sqref="C8:D8" xr:uid="{21C7AEAF-C787-4BDD-A9EA-45E4F7A868BA}"/>
    <dataValidation allowBlank="1" showInputMessage="1" showErrorMessage="1" prompt="This is the number of meal prepared onsite or provided by your caterer that were not served.  Exclude meals that are served but not consumed._x000a_" sqref="C9:D9" xr:uid="{407EEBE6-8DB0-4489-9A76-D426BE1C55F3}"/>
    <dataValidation allowBlank="1" showErrorMessage="1" prompt="Meals ordered/prepared for another SNP site._x000a_" sqref="E10:K10" xr:uid="{8CE38D2C-4802-4207-91CC-E53FF4667E3F}"/>
    <dataValidation allowBlank="1" showErrorMessage="1" prompt="Total non-SNP meals served.  This should equal the sum of A(4a) and A(4b)._x000a__x000a_" sqref="E11:K11" xr:uid="{A68B6247-7536-4DE7-9A61-119A009F676D}"/>
    <dataValidation allowBlank="1" showInputMessage="1" showErrorMessage="1" prompt="Non-SNP meals served to seniors." sqref="C12:D12" xr:uid="{359848D6-74A3-4567-8BBD-94C6DC648A3F}"/>
    <dataValidation allowBlank="1" showInputMessage="1" showErrorMessage="1" prompt="Non-SNP meals served to non-seniors." sqref="C15:D15 C13:D13" xr:uid="{CF905B6E-BD09-4A23-AC9D-F191D0EE3DB6}"/>
    <dataValidation allowBlank="1" showInputMessage="1" showErrorMessage="1" prompt="Total C-1 COVID-19 meals total. This is the sum of B(2a)+ B(2b)+ B(2c)+ B(2d).  " sqref="C22:D22" xr:uid="{C800D40B-8CF6-4985-A269-2BF9EE6B39FD}"/>
    <dataValidation allowBlank="1" showInputMessage="1" showErrorMessage="1" prompt="Total meals served to go. Do not include guest and staff meals." sqref="C17:D17" xr:uid="{D88DFE04-C24F-4CCF-8EA2-51029A7654A5}"/>
    <dataValidation allowBlank="1" showInputMessage="1" showErrorMessage="1" prompt="Total home delivered meals. Do not include guest and staff meals." sqref="C18:D18" xr:uid="{53B367E6-52D4-4E49-B7A2-6BADF2001883}"/>
    <dataValidation allowBlank="1" showInputMessage="1" showErrorMessage="1" prompt="Total shelf-stable meals. Do not include guest and staff meals." sqref="C19:D19" xr:uid="{D8F35F68-13E3-4722-9802-58D7F745E37E}"/>
    <dataValidation allowBlank="1" showInputMessage="1" showErrorMessage="1" prompt="Total frozen meals. Do not include guest and staff meals._x000a_" sqref="C20:C21 D20" xr:uid="{B20CA7E7-3171-4991-997F-3C7A4498FA74}"/>
    <dataValidation allowBlank="1" showInputMessage="1" showErrorMessage="1" prompt="Total dollar value of reimbursable SNP meals." sqref="D45 C45:C46 D49 C49:C50" xr:uid="{983E372B-066A-497E-81CB-EF606EA056BF}"/>
    <dataValidation allowBlank="1" showInputMessage="1" showErrorMessage="1" prompt="Total SNP meals served for this site.  This is the balance after subtracting the sum of A(2) + A(3) + A(4) from A(1).  " sqref="C14:K14" xr:uid="{0EECD9E2-2F72-4CA9-B93A-4F07A1606695}"/>
    <dataValidation allowBlank="1" showInputMessage="1" showErrorMessage="1" prompt="Total Non-Reimbursable SNP Meals total. This is the sum of C(2) and C(3). " sqref="C24:D24" xr:uid="{8F83FC9E-B818-4A72-B61F-B05801555EE8}"/>
    <dataValidation allowBlank="1" showInputMessage="1" showErrorMessage="1" prompt="Total dollar value of food purchased for the Nutrition Program." sqref="C44:D44 C48:D48" xr:uid="{BCE5627D-7415-40A4-860B-9AF762CD8066}"/>
    <dataValidation allowBlank="1" showInputMessage="1" showErrorMessage="1" prompt="Total dollar value of contributions received from guests." sqref="C41:D41" xr:uid="{9FD8F514-F5B7-4426-8B32-1E47A46914C3}"/>
    <dataValidation allowBlank="1" showInputMessage="1" showErrorMessage="1" prompt="Total dollar value of contributions received form staff." sqref="C40:D40" xr:uid="{50699412-383D-41ED-B3D0-26D6800C6249}"/>
    <dataValidation allowBlank="1" showInputMessage="1" showErrorMessage="1" prompt="Number of hours spent on marketing the Nutrition Program." sqref="C34:D36" xr:uid="{E652D222-4F2E-43BD-8257-30006597151A}"/>
    <dataValidation allowBlank="1" showInputMessage="1" showErrorMessage="1" prompt="Number of eligible individuals who were turned away for other reasons, such as hygiene issues or behavior problems, and did not receive a meal." sqref="C33:D33" xr:uid="{9697C627-C3BE-4F38-A1A9-611951435B8F}"/>
    <dataValidation allowBlank="1" showInputMessage="1" showErrorMessage="1" prompt="Number of eligible individuals who were turned away after you ran out of meals and did not receive a meal._x000a_" sqref="C32:D32" xr:uid="{D0768F2E-9F60-4E80-B485-53BAC48BB7F8}"/>
    <dataValidation allowBlank="1" showInputMessage="1" showErrorMessage="1" prompt="Total meals served to disabled individuals under the age of 60 who live at the meal site or who are disabled, live with, and attended with someone from section D(1)._x000a_" sqref="C30:D30" xr:uid="{5EEA5688-F4EC-4B52-A9CA-202CD7B42BB1}"/>
    <dataValidation allowBlank="1" showInputMessage="1" showErrorMessage="1" prompt="Total meals served to individuals below the age of 60 who were volunteering for the Nutrition Program." sqref="C29:D29" xr:uid="{BA528316-B718-4CBB-A47C-33FA3614E87D}"/>
    <dataValidation allowBlank="1" showInputMessage="1" showErrorMessage="1" prompt="Total meals served to individuals age 60 and older and their spouses, including meals served to volunteers age 60 or older and disabled individuals age 60 or older." sqref="C28:D28" xr:uid="{A7BB2A0F-7D3D-4A36-B9BB-6088DA8EADD4}"/>
    <dataValidation allowBlank="1" showInputMessage="1" showErrorMessage="1" prompt="Total meals served to guests under the age of 60." sqref="C26:D26" xr:uid="{AA1DED2F-6327-4566-BD38-6E6292D7EB95}"/>
    <dataValidation allowBlank="1" showInputMessage="1" showErrorMessage="1" prompt="Total meals served to staff below the age of 60 who were paid under your SNP contract." sqref="C25:D25" xr:uid="{C721FEC4-D06C-4C5E-9375-ADDAD5D81E92}"/>
    <dataValidation allowBlank="1" showErrorMessage="1" prompt="Total meals your ordered from your caterer, received from another meals site, or prepared onsite. This will include meals you subsequently transfer to another site or use for a non-SNP program." sqref="E8 K8" xr:uid="{2BD59E64-5226-489E-BF44-03F823B5411A}"/>
    <dataValidation allowBlank="1" showErrorMessage="1" prompt="This is the number of meal prepared onsite or provided by your caterer that were not served.  Exclude meals that are served but not consumed._x000a_" sqref="E9:K9" xr:uid="{2A6A099D-8020-4242-B8C6-B37C3E7CA7F2}"/>
    <dataValidation allowBlank="1" showErrorMessage="1" prompt="Non-SNP meals served to seniors." sqref="E12:K12" xr:uid="{6151B8F6-CBFA-4412-B7AE-6902EB154332}"/>
    <dataValidation allowBlank="1" showErrorMessage="1" prompt="Non-SNP meals served to non-seniors." sqref="E13:K13" xr:uid="{829DC564-9180-44B9-8D83-47663E7D74E1}"/>
    <dataValidation allowBlank="1" showInputMessage="1" showErrorMessage="1" prompt="Meals ordered/prepared for another SNP site._x000a__x000a_" sqref="C10:D10" xr:uid="{2024B434-E478-4726-AD01-92D3B9331B1A}"/>
    <dataValidation allowBlank="1" showInputMessage="1" showErrorMessage="1" prompt="Total non-SNP meals served.  This should equal the sum of A(4a) and A(4b)._x000a__x000a_" sqref="C11:D11" xr:uid="{8C021DDE-0C54-4CE1-A2AA-6A140F9E564B}"/>
    <dataValidation allowBlank="1" showInputMessage="1" showErrorMessage="1" prompt="Total reimbursable meals served onsite._x000a_" sqref="C16:D16" xr:uid="{7E5A69DA-934C-4D76-9841-C4ED5B113E31}"/>
    <dataValidation allowBlank="1" showInputMessage="1" showErrorMessage="1" prompt="Total fees received from non-senior volunteers." sqref="C42:D42" xr:uid="{D355078B-4C93-48A3-B5D0-B29A2F508AFC}"/>
    <dataValidation allowBlank="1" showErrorMessage="1" sqref="K24:K36 F19:J36 E16:E36 K17:K22 F16:K16" xr:uid="{B442D594-28B5-4F2B-8447-08B9047E6939}"/>
    <dataValidation allowBlank="1" prompt="% of reimbursable meals relative to total meals prepared/ordered .   (total SNP meals A(12) - total non-reimbursable SNP meals C(22) ) / total meals prepared/ordered." sqref="E45:K46 E49:K50" xr:uid="{38E9CC06-056E-4ACB-9C4A-A6AB9DE728D1}"/>
    <dataValidation allowBlank="1" showErrorMessage="1" prompt="Total home delivered meals. Do not include guest and staff meals." sqref="F18:J18" xr:uid="{DE81FB3E-F89D-47B5-8BB7-34EE24701239}"/>
    <dataValidation allowBlank="1" showErrorMessage="1" prompt="Total meals served to go. Do not include guest and staff meals." sqref="F17:J17" xr:uid="{5E4F1BF1-2CFD-48C0-83CB-A8222CE1E8F1}"/>
    <dataValidation allowBlank="1" showErrorMessage="1" prompt=" " sqref="F8:J8" xr:uid="{EEB31842-E8C9-4C6C-AB19-6C1658EED9C1}"/>
    <dataValidation allowBlank="1" showErrorMessage="1" prompt="Total dollar value of food purchased for the Nutrition Program." sqref="E44:K44 E48:K48" xr:uid="{AA2FFE01-ADCE-484E-9F41-C2E5EAA790F6}"/>
    <dataValidation allowBlank="1" showErrorMessage="1" prompt="Total fees received from non-senior volunteers._x000a_" sqref="E42:K42" xr:uid="{31EF0C77-9584-421E-BCF7-785B5E315C6E}"/>
    <dataValidation allowBlank="1" showErrorMessage="1" prompt="Total dollar value of contributions received from guests." sqref="E41:K41" xr:uid="{133284C8-4FFA-49E8-AE91-A2C93B2F67B0}"/>
    <dataValidation allowBlank="1" showErrorMessage="1" prompt="Total dollar value of contributions received form staff." sqref="E40:K40" xr:uid="{52B0157E-5221-424B-940C-937016542345}"/>
    <dataValidation allowBlank="1" showInputMessage="1" showErrorMessage="1" prompt="Total dollar value of contributions received form eligible individuals." sqref="C38:C39" xr:uid="{F39F132A-359C-4EF3-BC2A-CD859155225B}"/>
    <dataValidation allowBlank="1" showErrorMessage="1" prompt="Total dollar value of contributions received form eligible individuals." sqref="E38:K39" xr:uid="{CB9F011B-92CA-4ACA-A38F-252385A9D6CC}"/>
  </dataValidations>
  <pageMargins left="0.25" right="0.25" top="0.75" bottom="0.75" header="0.3" footer="0.3"/>
  <pageSetup scale="70" orientation="portrait" r:id="rId1"/>
  <headerFooter>
    <oddHeader xml:space="preserve">&amp;C&amp;"Arial,Bold"&amp;15Santa Clara County Senior Nutrition Program - Weekly Report
</oddHeader>
    <oddFooter>&amp;C&amp;"Arial,Bold"&amp;10&amp;A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10FCF-75C8-45B5-9843-378EABF68A38}">
  <sheetPr codeName="Sheet4">
    <pageSetUpPr fitToPage="1"/>
  </sheetPr>
  <dimension ref="A1:U54"/>
  <sheetViews>
    <sheetView showGridLines="0" topLeftCell="A37" zoomScaleNormal="100" workbookViewId="0">
      <selection activeCell="N22" sqref="N22"/>
    </sheetView>
  </sheetViews>
  <sheetFormatPr defaultColWidth="9.1796875" defaultRowHeight="12.5" x14ac:dyDescent="0.25"/>
  <cols>
    <col min="1" max="1" width="2.54296875" style="1" customWidth="1"/>
    <col min="2" max="2" width="3.26953125" style="1" customWidth="1"/>
    <col min="3" max="3" width="24" style="1" customWidth="1"/>
    <col min="4" max="4" width="11.81640625" style="15" customWidth="1"/>
    <col min="5" max="12" width="12.1796875" style="14" customWidth="1"/>
    <col min="13" max="13" width="9.1796875" style="22"/>
    <col min="14" max="14" width="57.26953125" style="25" customWidth="1"/>
    <col min="15" max="15" width="52.1796875" style="14" customWidth="1"/>
    <col min="16" max="16384" width="9.1796875" style="14"/>
  </cols>
  <sheetData>
    <row r="1" spans="1:21" ht="18.649999999999999" customHeight="1" x14ac:dyDescent="0.3">
      <c r="C1" s="126" t="s">
        <v>105</v>
      </c>
      <c r="D1" s="328" t="str">
        <f>IF('Week 1'!D1="","",('Week 1'!D1))</f>
        <v/>
      </c>
      <c r="E1" s="328"/>
      <c r="F1" s="328"/>
      <c r="G1" s="328"/>
      <c r="H1" s="21" t="s">
        <v>106</v>
      </c>
      <c r="I1" s="329" t="str">
        <f>IF('Week 1'!I1="","",('Week 1'!I1))</f>
        <v/>
      </c>
      <c r="J1" s="329"/>
      <c r="K1" s="21" t="s">
        <v>107</v>
      </c>
      <c r="L1" s="125">
        <v>3</v>
      </c>
    </row>
    <row r="2" spans="1:21" ht="6.65" customHeight="1" thickBot="1" x14ac:dyDescent="0.3"/>
    <row r="3" spans="1:21" ht="24" customHeight="1" thickBot="1" x14ac:dyDescent="0.3">
      <c r="C3" s="112" t="s">
        <v>13</v>
      </c>
      <c r="D3" s="330" t="str">
        <f>'Week 1'!D3</f>
        <v>Older Americans Act</v>
      </c>
      <c r="E3" s="331"/>
      <c r="F3" s="335" t="s">
        <v>15</v>
      </c>
      <c r="G3" s="336"/>
      <c r="H3" s="216">
        <f>COUNTIF(E14:K14,"&gt;0")</f>
        <v>0</v>
      </c>
      <c r="I3" s="332" t="s">
        <v>17</v>
      </c>
      <c r="J3" s="333"/>
      <c r="K3" s="334"/>
      <c r="L3" s="127"/>
      <c r="M3" s="144"/>
      <c r="N3" s="309"/>
      <c r="O3" s="309"/>
      <c r="P3" s="309"/>
      <c r="Q3" s="309"/>
      <c r="R3" s="309"/>
      <c r="S3" s="309"/>
      <c r="U3" s="25"/>
    </row>
    <row r="4" spans="1:21" ht="6.65" customHeight="1" thickBot="1" x14ac:dyDescent="0.3">
      <c r="B4" s="46"/>
      <c r="C4" s="47"/>
      <c r="D4" s="47"/>
      <c r="E4" s="46"/>
      <c r="F4" s="231"/>
      <c r="G4" s="47"/>
      <c r="H4" s="47"/>
      <c r="I4" s="110"/>
      <c r="J4" s="110"/>
      <c r="K4" s="110"/>
      <c r="L4" s="128"/>
      <c r="M4" s="144"/>
      <c r="N4" s="229"/>
      <c r="O4" s="229"/>
      <c r="P4" s="229"/>
      <c r="Q4" s="229"/>
      <c r="R4" s="229"/>
      <c r="S4" s="229"/>
      <c r="U4" s="25"/>
    </row>
    <row r="5" spans="1:21" ht="20.5" customHeight="1" thickBot="1" x14ac:dyDescent="0.3">
      <c r="B5" s="46"/>
      <c r="C5" s="323" t="s">
        <v>19</v>
      </c>
      <c r="D5" s="304"/>
      <c r="E5" s="210">
        <f>SUM(L16:L20)</f>
        <v>0</v>
      </c>
      <c r="F5" s="231"/>
      <c r="G5" s="47"/>
      <c r="H5" s="308" t="s">
        <v>21</v>
      </c>
      <c r="I5" s="306"/>
      <c r="J5" s="306"/>
      <c r="K5" s="307"/>
      <c r="L5" s="217">
        <f>SUM(L21:L22)</f>
        <v>0</v>
      </c>
      <c r="M5" s="144"/>
      <c r="N5" s="309"/>
      <c r="O5" s="309"/>
      <c r="P5" s="309"/>
      <c r="Q5" s="309"/>
      <c r="R5" s="309"/>
      <c r="S5" s="309"/>
      <c r="U5" s="25"/>
    </row>
    <row r="6" spans="1:21" ht="12" customHeight="1" x14ac:dyDescent="0.25">
      <c r="B6" s="46"/>
      <c r="C6" s="47"/>
      <c r="D6" s="47"/>
      <c r="E6" s="196"/>
      <c r="F6" s="197"/>
      <c r="G6" s="198"/>
      <c r="H6" s="198"/>
      <c r="I6" s="199"/>
      <c r="J6" s="199"/>
      <c r="K6" s="199"/>
      <c r="L6" s="193"/>
      <c r="M6" s="144"/>
      <c r="N6" s="229"/>
      <c r="O6" s="229"/>
      <c r="P6" s="229"/>
      <c r="Q6" s="229"/>
      <c r="R6" s="229"/>
      <c r="S6" s="229"/>
      <c r="U6" s="25"/>
    </row>
    <row r="7" spans="1:21" ht="12.65" customHeight="1" thickBot="1" x14ac:dyDescent="0.35">
      <c r="A7" s="21" t="s">
        <v>23</v>
      </c>
      <c r="B7" s="338" t="s">
        <v>109</v>
      </c>
      <c r="C7" s="314"/>
      <c r="D7" s="314"/>
      <c r="E7" s="48" t="s">
        <v>110</v>
      </c>
      <c r="F7" s="48" t="s">
        <v>111</v>
      </c>
      <c r="G7" s="48" t="s">
        <v>112</v>
      </c>
      <c r="H7" s="48" t="s">
        <v>113</v>
      </c>
      <c r="I7" s="48" t="s">
        <v>114</v>
      </c>
      <c r="J7" s="48" t="s">
        <v>115</v>
      </c>
      <c r="K7" s="48" t="s">
        <v>116</v>
      </c>
      <c r="L7" s="48" t="s">
        <v>117</v>
      </c>
    </row>
    <row r="8" spans="1:21" ht="19.5" customHeight="1" x14ac:dyDescent="0.25">
      <c r="B8" s="49">
        <v>1</v>
      </c>
      <c r="C8" s="292" t="s">
        <v>118</v>
      </c>
      <c r="D8" s="293"/>
      <c r="E8" s="13"/>
      <c r="F8" s="3"/>
      <c r="G8" s="3"/>
      <c r="H8" s="3"/>
      <c r="I8" s="3"/>
      <c r="J8" s="3"/>
      <c r="K8" s="3"/>
      <c r="L8" s="50">
        <f>SUM(E8:K8)</f>
        <v>0</v>
      </c>
    </row>
    <row r="9" spans="1:21" ht="19.5" customHeight="1" x14ac:dyDescent="0.25">
      <c r="B9" s="56">
        <v>2</v>
      </c>
      <c r="C9" s="299" t="s">
        <v>26</v>
      </c>
      <c r="D9" s="300"/>
      <c r="E9" s="11"/>
      <c r="F9" s="4"/>
      <c r="G9" s="4"/>
      <c r="H9" s="4"/>
      <c r="I9" s="4"/>
      <c r="J9" s="4"/>
      <c r="K9" s="4"/>
      <c r="L9" s="52">
        <f t="shared" ref="L9:L13" si="0">SUM(E9:K9)</f>
        <v>0</v>
      </c>
    </row>
    <row r="10" spans="1:21" ht="17.25" customHeight="1" x14ac:dyDescent="0.25">
      <c r="B10" s="56">
        <v>3</v>
      </c>
      <c r="C10" s="299" t="s">
        <v>28</v>
      </c>
      <c r="D10" s="300"/>
      <c r="E10" s="11"/>
      <c r="F10" s="4"/>
      <c r="G10" s="4"/>
      <c r="H10" s="4"/>
      <c r="I10" s="4"/>
      <c r="J10" s="4"/>
      <c r="K10" s="4"/>
      <c r="L10" s="52">
        <f t="shared" si="0"/>
        <v>0</v>
      </c>
    </row>
    <row r="11" spans="1:21" ht="18.75" customHeight="1" x14ac:dyDescent="0.25">
      <c r="B11" s="56">
        <v>4</v>
      </c>
      <c r="C11" s="317" t="s">
        <v>120</v>
      </c>
      <c r="D11" s="318"/>
      <c r="E11" s="57">
        <f>SUM(E12:E13)</f>
        <v>0</v>
      </c>
      <c r="F11" s="70">
        <f t="shared" ref="F11:K11" si="1">SUM(F12:F13)</f>
        <v>0</v>
      </c>
      <c r="G11" s="70">
        <f t="shared" si="1"/>
        <v>0</v>
      </c>
      <c r="H11" s="70">
        <f t="shared" si="1"/>
        <v>0</v>
      </c>
      <c r="I11" s="70">
        <f t="shared" si="1"/>
        <v>0</v>
      </c>
      <c r="J11" s="70">
        <f t="shared" si="1"/>
        <v>0</v>
      </c>
      <c r="K11" s="70">
        <f t="shared" si="1"/>
        <v>0</v>
      </c>
      <c r="L11" s="52">
        <f t="shared" si="0"/>
        <v>0</v>
      </c>
    </row>
    <row r="12" spans="1:21" ht="16.5" customHeight="1" x14ac:dyDescent="0.25">
      <c r="B12" s="56" t="s">
        <v>32</v>
      </c>
      <c r="C12" s="315" t="s">
        <v>121</v>
      </c>
      <c r="D12" s="316"/>
      <c r="E12" s="11"/>
      <c r="F12" s="4"/>
      <c r="G12" s="4"/>
      <c r="H12" s="4"/>
      <c r="I12" s="4"/>
      <c r="J12" s="4"/>
      <c r="K12" s="4"/>
      <c r="L12" s="52">
        <f t="shared" si="0"/>
        <v>0</v>
      </c>
    </row>
    <row r="13" spans="1:21" ht="18.75" customHeight="1" x14ac:dyDescent="0.25">
      <c r="B13" s="56" t="s">
        <v>35</v>
      </c>
      <c r="C13" s="315" t="s">
        <v>122</v>
      </c>
      <c r="D13" s="316"/>
      <c r="E13" s="11"/>
      <c r="F13" s="4"/>
      <c r="G13" s="4"/>
      <c r="H13" s="4"/>
      <c r="I13" s="4"/>
      <c r="J13" s="4"/>
      <c r="K13" s="4"/>
      <c r="L13" s="52">
        <f t="shared" si="0"/>
        <v>0</v>
      </c>
    </row>
    <row r="14" spans="1:21" ht="21" customHeight="1" thickBot="1" x14ac:dyDescent="0.3">
      <c r="B14" s="58">
        <v>5</v>
      </c>
      <c r="C14" s="290" t="s">
        <v>38</v>
      </c>
      <c r="D14" s="291"/>
      <c r="E14" s="218">
        <f>IF(E8-SUM(E9:E11)&lt;0,0,E8-SUM(E9:E11))</f>
        <v>0</v>
      </c>
      <c r="F14" s="53">
        <f t="shared" ref="F14:K14" si="2">IF(F8-SUM(F9:F11)&lt;0,0,F8-SUM(F9:F11))</f>
        <v>0</v>
      </c>
      <c r="G14" s="53">
        <f t="shared" si="2"/>
        <v>0</v>
      </c>
      <c r="H14" s="53">
        <f t="shared" si="2"/>
        <v>0</v>
      </c>
      <c r="I14" s="53">
        <f t="shared" si="2"/>
        <v>0</v>
      </c>
      <c r="J14" s="53">
        <f t="shared" si="2"/>
        <v>0</v>
      </c>
      <c r="K14" s="53">
        <f t="shared" si="2"/>
        <v>0</v>
      </c>
      <c r="L14" s="54">
        <f>SUM(E14:K14)</f>
        <v>0</v>
      </c>
    </row>
    <row r="15" spans="1:21" ht="22.5" customHeight="1" thickBot="1" x14ac:dyDescent="0.35">
      <c r="A15" s="21" t="s">
        <v>40</v>
      </c>
      <c r="B15" s="289" t="s">
        <v>123</v>
      </c>
      <c r="C15" s="289"/>
      <c r="D15" s="289"/>
      <c r="E15" s="320"/>
      <c r="F15" s="320"/>
      <c r="G15" s="320"/>
      <c r="H15" s="320"/>
      <c r="I15" s="320"/>
      <c r="J15" s="55"/>
      <c r="K15" s="55"/>
      <c r="L15" s="55"/>
    </row>
    <row r="16" spans="1:21" ht="24" customHeight="1" x14ac:dyDescent="0.25">
      <c r="A16" s="229"/>
      <c r="B16" s="49">
        <v>1</v>
      </c>
      <c r="C16" s="233" t="s">
        <v>41</v>
      </c>
      <c r="D16" s="234"/>
      <c r="E16" s="13"/>
      <c r="F16" s="3"/>
      <c r="G16" s="3"/>
      <c r="H16" s="3"/>
      <c r="I16" s="3"/>
      <c r="J16" s="3"/>
      <c r="K16" s="3"/>
      <c r="L16" s="50">
        <f>SUM(E16:K16)</f>
        <v>0</v>
      </c>
    </row>
    <row r="17" spans="1:15" ht="21" customHeight="1" x14ac:dyDescent="0.25">
      <c r="A17" s="229"/>
      <c r="B17" s="56">
        <v>2</v>
      </c>
      <c r="C17" s="235" t="s">
        <v>43</v>
      </c>
      <c r="D17" s="236"/>
      <c r="E17" s="11"/>
      <c r="F17" s="4"/>
      <c r="G17" s="4"/>
      <c r="H17" s="4"/>
      <c r="I17" s="4"/>
      <c r="J17" s="4"/>
      <c r="K17" s="4"/>
      <c r="L17" s="52">
        <f t="shared" ref="L17:L33" si="3">SUM(E17:K17)</f>
        <v>0</v>
      </c>
      <c r="M17" s="144"/>
    </row>
    <row r="18" spans="1:15" ht="21" customHeight="1" x14ac:dyDescent="0.25">
      <c r="A18" s="229"/>
      <c r="B18" s="56">
        <v>3</v>
      </c>
      <c r="C18" s="235" t="s">
        <v>45</v>
      </c>
      <c r="D18" s="236"/>
      <c r="E18" s="11"/>
      <c r="F18" s="4"/>
      <c r="G18" s="4"/>
      <c r="H18" s="4"/>
      <c r="I18" s="4"/>
      <c r="J18" s="4"/>
      <c r="K18" s="4"/>
      <c r="L18" s="52">
        <f t="shared" si="3"/>
        <v>0</v>
      </c>
    </row>
    <row r="19" spans="1:15" ht="21" customHeight="1" x14ac:dyDescent="0.25">
      <c r="A19" s="229"/>
      <c r="B19" s="56">
        <v>4</v>
      </c>
      <c r="C19" s="235" t="s">
        <v>47</v>
      </c>
      <c r="D19" s="236"/>
      <c r="E19" s="116"/>
      <c r="F19" s="117"/>
      <c r="G19" s="117"/>
      <c r="H19" s="117"/>
      <c r="I19" s="117"/>
      <c r="J19" s="117"/>
      <c r="K19" s="117"/>
      <c r="L19" s="52">
        <f t="shared" si="3"/>
        <v>0</v>
      </c>
    </row>
    <row r="20" spans="1:15" ht="21" customHeight="1" x14ac:dyDescent="0.25">
      <c r="A20" s="229"/>
      <c r="B20" s="56">
        <v>5</v>
      </c>
      <c r="C20" s="235" t="s">
        <v>124</v>
      </c>
      <c r="D20" s="236"/>
      <c r="E20" s="11"/>
      <c r="F20" s="4"/>
      <c r="G20" s="4"/>
      <c r="H20" s="4"/>
      <c r="I20" s="4"/>
      <c r="J20" s="4"/>
      <c r="K20" s="4"/>
      <c r="L20" s="52">
        <f t="shared" si="3"/>
        <v>0</v>
      </c>
    </row>
    <row r="21" spans="1:15" ht="21" customHeight="1" x14ac:dyDescent="0.25">
      <c r="A21" s="229"/>
      <c r="B21" s="113">
        <v>6</v>
      </c>
      <c r="C21" s="294" t="s">
        <v>51</v>
      </c>
      <c r="D21" s="295"/>
      <c r="E21" s="123"/>
      <c r="F21" s="124"/>
      <c r="G21" s="124"/>
      <c r="H21" s="124"/>
      <c r="I21" s="124"/>
      <c r="J21" s="124"/>
      <c r="K21" s="124"/>
      <c r="L21" s="52">
        <f t="shared" si="3"/>
        <v>0</v>
      </c>
    </row>
    <row r="22" spans="1:15" ht="21" customHeight="1" thickBot="1" x14ac:dyDescent="0.3">
      <c r="A22" s="229"/>
      <c r="B22" s="58">
        <v>7</v>
      </c>
      <c r="C22" s="290" t="s">
        <v>53</v>
      </c>
      <c r="D22" s="291"/>
      <c r="E22" s="12"/>
      <c r="F22" s="6"/>
      <c r="G22" s="6"/>
      <c r="H22" s="6"/>
      <c r="I22" s="6"/>
      <c r="J22" s="6"/>
      <c r="K22" s="6"/>
      <c r="L22" s="54">
        <f t="shared" si="3"/>
        <v>0</v>
      </c>
      <c r="M22" s="22" t="str">
        <f>IF(L22&lt;&gt;0,"As of 7/1/23, only NMOW contracts can seek reimbursement for HDM","")</f>
        <v/>
      </c>
    </row>
    <row r="23" spans="1:15" ht="24.75" customHeight="1" thickBot="1" x14ac:dyDescent="0.4">
      <c r="A23" s="21" t="s">
        <v>55</v>
      </c>
      <c r="B23" s="289" t="s">
        <v>125</v>
      </c>
      <c r="C23" s="289"/>
      <c r="D23" s="289"/>
      <c r="E23" s="282" t="str">
        <f>IF((SUM(L16:L22)+L24)&lt;&gt;L14,"Please make sure the sum of section B and section C(1) equals Total SNP Meals for This Site (A(5)).","")</f>
        <v/>
      </c>
      <c r="F23" s="283"/>
      <c r="G23" s="283"/>
      <c r="H23" s="283"/>
      <c r="I23" s="284"/>
      <c r="J23" s="284"/>
      <c r="K23" s="285"/>
      <c r="L23" s="285"/>
    </row>
    <row r="24" spans="1:15" ht="18.75" customHeight="1" x14ac:dyDescent="0.25">
      <c r="B24" s="61">
        <v>1</v>
      </c>
      <c r="C24" s="233" t="s">
        <v>56</v>
      </c>
      <c r="D24" s="234"/>
      <c r="E24" s="62">
        <f>E25+E26</f>
        <v>0</v>
      </c>
      <c r="F24" s="63">
        <f t="shared" ref="F24:K24" si="4">F25+F26</f>
        <v>0</v>
      </c>
      <c r="G24" s="63">
        <f t="shared" si="4"/>
        <v>0</v>
      </c>
      <c r="H24" s="63">
        <f t="shared" si="4"/>
        <v>0</v>
      </c>
      <c r="I24" s="63">
        <f t="shared" si="4"/>
        <v>0</v>
      </c>
      <c r="J24" s="63">
        <f t="shared" si="4"/>
        <v>0</v>
      </c>
      <c r="K24" s="63">
        <f t="shared" si="4"/>
        <v>0</v>
      </c>
      <c r="L24" s="50">
        <f t="shared" si="3"/>
        <v>0</v>
      </c>
    </row>
    <row r="25" spans="1:15" ht="18.75" customHeight="1" x14ac:dyDescent="0.25">
      <c r="B25" s="56">
        <v>2</v>
      </c>
      <c r="C25" s="324" t="s">
        <v>58</v>
      </c>
      <c r="D25" s="325"/>
      <c r="E25" s="11"/>
      <c r="F25" s="4"/>
      <c r="G25" s="4"/>
      <c r="H25" s="4"/>
      <c r="I25" s="4"/>
      <c r="J25" s="4"/>
      <c r="K25" s="4"/>
      <c r="L25" s="52">
        <f t="shared" si="3"/>
        <v>0</v>
      </c>
    </row>
    <row r="26" spans="1:15" ht="18.75" customHeight="1" thickBot="1" x14ac:dyDescent="0.3">
      <c r="B26" s="58">
        <v>3</v>
      </c>
      <c r="C26" s="290" t="s">
        <v>60</v>
      </c>
      <c r="D26" s="291"/>
      <c r="E26" s="12"/>
      <c r="F26" s="6"/>
      <c r="G26" s="6"/>
      <c r="H26" s="6"/>
      <c r="I26" s="6"/>
      <c r="J26" s="6"/>
      <c r="K26" s="6"/>
      <c r="L26" s="54">
        <f t="shared" si="3"/>
        <v>0</v>
      </c>
    </row>
    <row r="27" spans="1:15" ht="20.25" customHeight="1" thickBot="1" x14ac:dyDescent="0.35">
      <c r="A27" s="21" t="s">
        <v>62</v>
      </c>
      <c r="B27" s="289" t="s">
        <v>126</v>
      </c>
      <c r="C27" s="289"/>
      <c r="D27" s="289"/>
      <c r="E27" s="321"/>
      <c r="F27" s="322"/>
      <c r="G27" s="322"/>
      <c r="H27" s="322"/>
      <c r="I27" s="322"/>
      <c r="J27" s="322"/>
      <c r="K27" s="55"/>
      <c r="L27" s="60"/>
    </row>
    <row r="28" spans="1:15" ht="26.25" customHeight="1" x14ac:dyDescent="0.25">
      <c r="A28" s="14"/>
      <c r="B28" s="49">
        <v>1</v>
      </c>
      <c r="C28" s="233" t="s">
        <v>63</v>
      </c>
      <c r="D28" s="234"/>
      <c r="E28" s="2"/>
      <c r="F28" s="3"/>
      <c r="G28" s="3"/>
      <c r="H28" s="3"/>
      <c r="I28" s="3"/>
      <c r="J28" s="3"/>
      <c r="K28" s="3"/>
      <c r="L28" s="50">
        <f t="shared" si="3"/>
        <v>0</v>
      </c>
    </row>
    <row r="29" spans="1:15" ht="22.5" customHeight="1" x14ac:dyDescent="0.25">
      <c r="B29" s="51">
        <v>2</v>
      </c>
      <c r="C29" s="235" t="s">
        <v>65</v>
      </c>
      <c r="D29" s="236"/>
      <c r="E29" s="7"/>
      <c r="F29" s="8"/>
      <c r="G29" s="8"/>
      <c r="H29" s="8"/>
      <c r="I29" s="8"/>
      <c r="J29" s="8"/>
      <c r="K29" s="8"/>
      <c r="L29" s="219">
        <f t="shared" si="3"/>
        <v>0</v>
      </c>
    </row>
    <row r="30" spans="1:15" ht="21.75" customHeight="1" thickBot="1" x14ac:dyDescent="0.3">
      <c r="B30" s="58">
        <v>3</v>
      </c>
      <c r="C30" s="290" t="s">
        <v>67</v>
      </c>
      <c r="D30" s="291"/>
      <c r="E30" s="5"/>
      <c r="F30" s="6"/>
      <c r="G30" s="6"/>
      <c r="H30" s="6"/>
      <c r="I30" s="6"/>
      <c r="J30" s="6"/>
      <c r="K30" s="6"/>
      <c r="L30" s="219">
        <f t="shared" si="3"/>
        <v>0</v>
      </c>
    </row>
    <row r="31" spans="1:15" ht="22.5" customHeight="1" thickBot="1" x14ac:dyDescent="0.4">
      <c r="A31" s="21" t="s">
        <v>69</v>
      </c>
      <c r="B31" s="289" t="s">
        <v>127</v>
      </c>
      <c r="C31" s="289"/>
      <c r="D31" s="289"/>
      <c r="E31" s="310"/>
      <c r="F31" s="311"/>
      <c r="G31" s="311"/>
      <c r="H31" s="311"/>
      <c r="I31" s="312"/>
      <c r="J31" s="312"/>
      <c r="K31" s="59"/>
      <c r="L31" s="60"/>
      <c r="O31" s="14" t="s">
        <v>104</v>
      </c>
    </row>
    <row r="32" spans="1:15" ht="25.15" customHeight="1" thickBot="1" x14ac:dyDescent="0.3">
      <c r="A32" s="14"/>
      <c r="B32" s="49">
        <v>1</v>
      </c>
      <c r="C32" s="323" t="s">
        <v>128</v>
      </c>
      <c r="D32" s="304"/>
      <c r="E32" s="80"/>
      <c r="F32" s="81"/>
      <c r="G32" s="81"/>
      <c r="H32" s="81"/>
      <c r="I32" s="81"/>
      <c r="J32" s="81"/>
      <c r="K32" s="82"/>
      <c r="L32" s="210">
        <f t="shared" si="3"/>
        <v>0</v>
      </c>
    </row>
    <row r="33" spans="1:14" ht="25.15" customHeight="1" thickBot="1" x14ac:dyDescent="0.3">
      <c r="A33" s="14"/>
      <c r="B33" s="58">
        <v>2</v>
      </c>
      <c r="C33" s="290" t="s">
        <v>129</v>
      </c>
      <c r="D33" s="291"/>
      <c r="E33" s="5"/>
      <c r="F33" s="6"/>
      <c r="G33" s="6"/>
      <c r="H33" s="6"/>
      <c r="I33" s="6"/>
      <c r="J33" s="6"/>
      <c r="K33" s="6"/>
      <c r="L33" s="54">
        <f t="shared" si="3"/>
        <v>0</v>
      </c>
    </row>
    <row r="34" spans="1:14" ht="27.75" customHeight="1" thickBot="1" x14ac:dyDescent="0.35">
      <c r="A34" s="44" t="s">
        <v>74</v>
      </c>
      <c r="B34" s="232" t="s">
        <v>130</v>
      </c>
      <c r="C34" s="232"/>
      <c r="D34" s="232"/>
      <c r="E34" s="231"/>
      <c r="F34" s="231"/>
      <c r="G34" s="231"/>
      <c r="H34" s="231"/>
      <c r="I34" s="231"/>
      <c r="J34" s="231"/>
      <c r="K34" s="231"/>
      <c r="L34" s="231"/>
      <c r="N34" s="76"/>
    </row>
    <row r="35" spans="1:14" ht="30.75" customHeight="1" x14ac:dyDescent="0.25">
      <c r="A35" s="14"/>
      <c r="B35" s="49">
        <v>1</v>
      </c>
      <c r="C35" s="324" t="s">
        <v>75</v>
      </c>
      <c r="D35" s="325"/>
      <c r="E35" s="2"/>
      <c r="F35" s="3"/>
      <c r="G35" s="3"/>
      <c r="H35" s="3"/>
      <c r="I35" s="3"/>
      <c r="J35" s="3"/>
      <c r="K35" s="3"/>
      <c r="L35" s="220">
        <f>SUM(E35:K35)</f>
        <v>0</v>
      </c>
    </row>
    <row r="36" spans="1:14" ht="41.25" customHeight="1" thickBot="1" x14ac:dyDescent="0.3">
      <c r="B36" s="58">
        <v>2</v>
      </c>
      <c r="C36" s="290" t="s">
        <v>77</v>
      </c>
      <c r="D36" s="291"/>
      <c r="E36" s="5"/>
      <c r="F36" s="6"/>
      <c r="G36" s="6"/>
      <c r="H36" s="6"/>
      <c r="I36" s="6"/>
      <c r="J36" s="6"/>
      <c r="K36" s="6"/>
      <c r="L36" s="54">
        <f>SUM(E36:K36)</f>
        <v>0</v>
      </c>
    </row>
    <row r="37" spans="1:14" ht="23.25" customHeight="1" thickBot="1" x14ac:dyDescent="0.35">
      <c r="A37" s="44" t="s">
        <v>79</v>
      </c>
      <c r="B37" s="77" t="s">
        <v>131</v>
      </c>
      <c r="C37" s="231"/>
      <c r="D37" s="231"/>
      <c r="E37" s="231"/>
      <c r="F37" s="231"/>
      <c r="G37" s="231"/>
      <c r="H37" s="231"/>
      <c r="I37" s="231"/>
      <c r="J37" s="231"/>
      <c r="K37" s="231"/>
      <c r="L37" s="231"/>
      <c r="N37" s="76"/>
    </row>
    <row r="38" spans="1:14" ht="19.899999999999999" customHeight="1" x14ac:dyDescent="0.25">
      <c r="A38" s="14"/>
      <c r="B38" s="64">
        <v>1</v>
      </c>
      <c r="C38" s="292" t="s">
        <v>80</v>
      </c>
      <c r="D38" s="293"/>
      <c r="E38" s="95"/>
      <c r="F38" s="96"/>
      <c r="G38" s="96"/>
      <c r="H38" s="96"/>
      <c r="I38" s="96"/>
      <c r="J38" s="96"/>
      <c r="K38" s="96"/>
      <c r="L38" s="65">
        <f t="shared" ref="L38:L42" si="5">SUM(E38:K38)</f>
        <v>0</v>
      </c>
      <c r="M38" s="143"/>
      <c r="N38" s="10"/>
    </row>
    <row r="39" spans="1:14" ht="19.899999999999999" customHeight="1" x14ac:dyDescent="0.25">
      <c r="A39" s="14"/>
      <c r="B39" s="153">
        <v>2</v>
      </c>
      <c r="C39" s="294" t="s">
        <v>82</v>
      </c>
      <c r="D39" s="295"/>
      <c r="E39" s="175"/>
      <c r="F39" s="176"/>
      <c r="G39" s="176"/>
      <c r="H39" s="176"/>
      <c r="I39" s="176"/>
      <c r="J39" s="176"/>
      <c r="K39" s="176"/>
      <c r="L39" s="66">
        <f t="shared" si="5"/>
        <v>0</v>
      </c>
      <c r="M39" s="143"/>
    </row>
    <row r="40" spans="1:14" ht="19.899999999999999" customHeight="1" x14ac:dyDescent="0.25">
      <c r="A40" s="229"/>
      <c r="B40" s="69">
        <v>3</v>
      </c>
      <c r="C40" s="286" t="s">
        <v>84</v>
      </c>
      <c r="D40" s="287"/>
      <c r="E40" s="97"/>
      <c r="F40" s="98"/>
      <c r="G40" s="98"/>
      <c r="H40" s="98"/>
      <c r="I40" s="98"/>
      <c r="J40" s="98"/>
      <c r="K40" s="98"/>
      <c r="L40" s="66">
        <f t="shared" si="5"/>
        <v>0</v>
      </c>
      <c r="M40" s="143"/>
    </row>
    <row r="41" spans="1:14" ht="19.899999999999999" customHeight="1" x14ac:dyDescent="0.25">
      <c r="A41" s="229"/>
      <c r="B41" s="69">
        <v>4</v>
      </c>
      <c r="C41" s="286" t="s">
        <v>86</v>
      </c>
      <c r="D41" s="287"/>
      <c r="E41" s="97"/>
      <c r="F41" s="98"/>
      <c r="G41" s="98"/>
      <c r="H41" s="98"/>
      <c r="I41" s="98"/>
      <c r="J41" s="98"/>
      <c r="K41" s="98"/>
      <c r="L41" s="66">
        <f t="shared" si="5"/>
        <v>0</v>
      </c>
      <c r="M41" s="142"/>
      <c r="N41" s="76"/>
    </row>
    <row r="42" spans="1:14" ht="19.899999999999999" customHeight="1" thickBot="1" x14ac:dyDescent="0.3">
      <c r="B42" s="67">
        <v>5</v>
      </c>
      <c r="C42" s="288" t="s">
        <v>88</v>
      </c>
      <c r="D42" s="238"/>
      <c r="E42" s="99"/>
      <c r="F42" s="100"/>
      <c r="G42" s="100"/>
      <c r="H42" s="100"/>
      <c r="I42" s="100"/>
      <c r="J42" s="100"/>
      <c r="K42" s="100"/>
      <c r="L42" s="68">
        <f t="shared" si="5"/>
        <v>0</v>
      </c>
      <c r="M42" s="142"/>
    </row>
    <row r="43" spans="1:14" ht="23.5" customHeight="1" thickBot="1" x14ac:dyDescent="0.35">
      <c r="A43" s="44" t="s">
        <v>90</v>
      </c>
      <c r="B43" s="232" t="s">
        <v>132</v>
      </c>
      <c r="C43" s="232"/>
      <c r="D43" s="232"/>
      <c r="E43" s="231"/>
      <c r="F43" s="231"/>
      <c r="G43" s="231"/>
      <c r="H43" s="231"/>
      <c r="I43" s="231"/>
      <c r="J43" s="231"/>
      <c r="K43" s="231"/>
      <c r="L43" s="231"/>
    </row>
    <row r="44" spans="1:14" ht="23.5" customHeight="1" x14ac:dyDescent="0.25">
      <c r="A44" s="14"/>
      <c r="B44" s="104">
        <v>1</v>
      </c>
      <c r="C44" s="233" t="s">
        <v>91</v>
      </c>
      <c r="D44" s="234"/>
      <c r="E44" s="180"/>
      <c r="F44" s="181"/>
      <c r="G44" s="181"/>
      <c r="H44" s="181"/>
      <c r="I44" s="181"/>
      <c r="J44" s="181"/>
      <c r="K44" s="181"/>
      <c r="L44" s="65">
        <f>SUM(E44:K44)</f>
        <v>0</v>
      </c>
      <c r="M44" s="142"/>
    </row>
    <row r="45" spans="1:14" ht="23.5" customHeight="1" x14ac:dyDescent="0.25">
      <c r="A45" s="229"/>
      <c r="B45" s="69">
        <v>2</v>
      </c>
      <c r="C45" s="235" t="s">
        <v>93</v>
      </c>
      <c r="D45" s="236"/>
      <c r="E45" s="155"/>
      <c r="F45" s="156"/>
      <c r="G45" s="156"/>
      <c r="H45" s="156"/>
      <c r="I45" s="156"/>
      <c r="J45" s="156"/>
      <c r="K45" s="156"/>
      <c r="L45" s="177" t="str">
        <f>IFERROR(E5/L14*L44,"-")</f>
        <v>-</v>
      </c>
      <c r="M45" s="142"/>
    </row>
    <row r="46" spans="1:14" ht="23.5" customHeight="1" thickBot="1" x14ac:dyDescent="0.3">
      <c r="A46" s="229"/>
      <c r="B46" s="67">
        <v>3</v>
      </c>
      <c r="C46" s="237" t="s">
        <v>95</v>
      </c>
      <c r="D46" s="238"/>
      <c r="E46" s="157"/>
      <c r="F46" s="158"/>
      <c r="G46" s="158"/>
      <c r="H46" s="158"/>
      <c r="I46" s="158"/>
      <c r="J46" s="158"/>
      <c r="K46" s="158"/>
      <c r="L46" s="178" t="str">
        <f>IFERROR(L5/L14*L44,"-")</f>
        <v>-</v>
      </c>
      <c r="M46" s="142"/>
    </row>
    <row r="47" spans="1:14" ht="13.5" thickBot="1" x14ac:dyDescent="0.35">
      <c r="A47" s="44" t="s">
        <v>97</v>
      </c>
      <c r="B47" s="232" t="s">
        <v>133</v>
      </c>
      <c r="C47" s="232"/>
      <c r="D47" s="232"/>
      <c r="E47" s="231"/>
      <c r="F47" s="231"/>
      <c r="G47" s="231"/>
      <c r="H47" s="231"/>
      <c r="I47" s="231"/>
      <c r="J47" s="231"/>
      <c r="K47" s="231"/>
      <c r="L47" s="231"/>
      <c r="M47" s="142"/>
    </row>
    <row r="48" spans="1:14" ht="23.5" customHeight="1" x14ac:dyDescent="0.25">
      <c r="A48" s="14"/>
      <c r="B48" s="104">
        <v>1</v>
      </c>
      <c r="C48" s="233" t="s">
        <v>98</v>
      </c>
      <c r="D48" s="234"/>
      <c r="E48" s="2"/>
      <c r="F48" s="3"/>
      <c r="G48" s="3"/>
      <c r="H48" s="3"/>
      <c r="I48" s="3"/>
      <c r="J48" s="3"/>
      <c r="K48" s="3"/>
      <c r="L48" s="50">
        <f>SUM(E48:K48)</f>
        <v>0</v>
      </c>
      <c r="M48" s="142"/>
    </row>
    <row r="49" spans="1:13" ht="23.5" customHeight="1" x14ac:dyDescent="0.25">
      <c r="A49" s="229"/>
      <c r="B49" s="69">
        <v>2</v>
      </c>
      <c r="C49" s="235" t="s">
        <v>100</v>
      </c>
      <c r="D49" s="236"/>
      <c r="E49" s="7"/>
      <c r="F49" s="8"/>
      <c r="G49" s="8"/>
      <c r="H49" s="8"/>
      <c r="I49" s="8"/>
      <c r="J49" s="8"/>
      <c r="K49" s="8"/>
      <c r="L49" s="52">
        <f>SUM(E49:K49)</f>
        <v>0</v>
      </c>
      <c r="M49" s="142"/>
    </row>
    <row r="50" spans="1:13" ht="23.5" customHeight="1" thickBot="1" x14ac:dyDescent="0.3">
      <c r="A50" s="229"/>
      <c r="B50" s="67">
        <v>3</v>
      </c>
      <c r="C50" s="237" t="s">
        <v>102</v>
      </c>
      <c r="D50" s="238"/>
      <c r="E50" s="214">
        <f>E48+E49</f>
        <v>0</v>
      </c>
      <c r="F50" s="214">
        <f t="shared" ref="F50:K50" si="6">F48+F49</f>
        <v>0</v>
      </c>
      <c r="G50" s="214">
        <f t="shared" si="6"/>
        <v>0</v>
      </c>
      <c r="H50" s="214">
        <f t="shared" si="6"/>
        <v>0</v>
      </c>
      <c r="I50" s="214">
        <f t="shared" si="6"/>
        <v>0</v>
      </c>
      <c r="J50" s="214">
        <f t="shared" si="6"/>
        <v>0</v>
      </c>
      <c r="K50" s="214">
        <f t="shared" si="6"/>
        <v>0</v>
      </c>
      <c r="L50" s="54">
        <f>SUM(E50:K50)</f>
        <v>0</v>
      </c>
      <c r="M50" s="142"/>
    </row>
    <row r="51" spans="1:13" s="76" customFormat="1" ht="43.5" customHeight="1" x14ac:dyDescent="0.25">
      <c r="A51" s="15"/>
      <c r="B51" s="15"/>
      <c r="C51" s="15"/>
      <c r="D51" s="15"/>
      <c r="E51" s="221" t="str">
        <f t="shared" ref="E51:L51" si="7">IF(E50=SUM(E28:E30),"","SECTION D &amp; I DO NOT MATCH")</f>
        <v/>
      </c>
      <c r="F51" s="221" t="str">
        <f t="shared" si="7"/>
        <v/>
      </c>
      <c r="G51" s="221" t="str">
        <f t="shared" si="7"/>
        <v/>
      </c>
      <c r="H51" s="221" t="str">
        <f t="shared" si="7"/>
        <v/>
      </c>
      <c r="I51" s="221" t="str">
        <f t="shared" si="7"/>
        <v/>
      </c>
      <c r="J51" s="221" t="str">
        <f t="shared" si="7"/>
        <v/>
      </c>
      <c r="K51" s="221" t="str">
        <f t="shared" si="7"/>
        <v/>
      </c>
      <c r="L51" s="221" t="str">
        <f t="shared" si="7"/>
        <v/>
      </c>
      <c r="M51" s="142"/>
    </row>
    <row r="52" spans="1:13" x14ac:dyDescent="0.25">
      <c r="M52" s="142"/>
    </row>
    <row r="53" spans="1:13" x14ac:dyDescent="0.25">
      <c r="C53" s="23"/>
      <c r="M53" s="142"/>
    </row>
    <row r="54" spans="1:13" x14ac:dyDescent="0.25">
      <c r="C54" s="24"/>
      <c r="M54" s="142"/>
    </row>
  </sheetData>
  <mergeCells count="52">
    <mergeCell ref="C48:D48"/>
    <mergeCell ref="C49:D49"/>
    <mergeCell ref="C50:D50"/>
    <mergeCell ref="C45:D45"/>
    <mergeCell ref="C46:D46"/>
    <mergeCell ref="E27:J27"/>
    <mergeCell ref="C28:D28"/>
    <mergeCell ref="C29:D29"/>
    <mergeCell ref="C30:D30"/>
    <mergeCell ref="B31:D31"/>
    <mergeCell ref="E31:J31"/>
    <mergeCell ref="C21:D21"/>
    <mergeCell ref="C44:D44"/>
    <mergeCell ref="C35:D35"/>
    <mergeCell ref="C26:D26"/>
    <mergeCell ref="B27:D27"/>
    <mergeCell ref="C32:D32"/>
    <mergeCell ref="C38:D38"/>
    <mergeCell ref="C39:D39"/>
    <mergeCell ref="C40:D40"/>
    <mergeCell ref="C42:D42"/>
    <mergeCell ref="C41:D41"/>
    <mergeCell ref="B23:D23"/>
    <mergeCell ref="C24:D24"/>
    <mergeCell ref="E23:L23"/>
    <mergeCell ref="C22:D22"/>
    <mergeCell ref="C36:D36"/>
    <mergeCell ref="C33:D33"/>
    <mergeCell ref="D1:G1"/>
    <mergeCell ref="I1:J1"/>
    <mergeCell ref="C8:D8"/>
    <mergeCell ref="C9:D9"/>
    <mergeCell ref="C10:D10"/>
    <mergeCell ref="C5:D5"/>
    <mergeCell ref="H5:K5"/>
    <mergeCell ref="D3:E3"/>
    <mergeCell ref="C25:D25"/>
    <mergeCell ref="C14:D14"/>
    <mergeCell ref="B15:I15"/>
    <mergeCell ref="C16:D16"/>
    <mergeCell ref="C17:D17"/>
    <mergeCell ref="C18:D18"/>
    <mergeCell ref="C19:D19"/>
    <mergeCell ref="C20:D20"/>
    <mergeCell ref="N3:S3"/>
    <mergeCell ref="B7:D7"/>
    <mergeCell ref="C13:D13"/>
    <mergeCell ref="C11:D11"/>
    <mergeCell ref="C12:D12"/>
    <mergeCell ref="N5:S5"/>
    <mergeCell ref="F3:G3"/>
    <mergeCell ref="I3:K3"/>
  </mergeCells>
  <conditionalFormatting sqref="A51:XFD51">
    <cfRule type="containsText" dxfId="4" priority="1" operator="containsText" text="SECTION">
      <formula>NOT(ISERROR(SEARCH("SECTION",A51)))</formula>
    </cfRule>
  </conditionalFormatting>
  <dataValidations xWindow="193" yWindow="739" count="35">
    <dataValidation allowBlank="1" showInputMessage="1" showErrorMessage="1" prompt="Total meals served to staff below the age of 60 who were paid under your SNP contract." sqref="C25:D25" xr:uid="{39820BD1-E76F-4037-90FE-C2308342933D}"/>
    <dataValidation allowBlank="1" showInputMessage="1" showErrorMessage="1" prompt="Total meals served to guests under the age of 60." sqref="C26:D26" xr:uid="{7ED1847C-ED01-40BA-B7D2-AD2B8354646B}"/>
    <dataValidation allowBlank="1" showInputMessage="1" showErrorMessage="1" prompt="Total meals served to individuals age 60 and older and their spouses, including meals served to volunteers age 60 or older and disabled individuals age 60 or older." sqref="C28:D28" xr:uid="{FE2C1C76-CCEE-4D4B-8C53-A58FFF8357AB}"/>
    <dataValidation allowBlank="1" showInputMessage="1" showErrorMessage="1" prompt="Total meals served to individuals below the age of 60 who were volunteering for the Nutrition Program." sqref="C29:D29" xr:uid="{5626806A-2EF1-470D-B872-7E250509040D}"/>
    <dataValidation allowBlank="1" showInputMessage="1" showErrorMessage="1" prompt="Total meals served to disabled individuals under the age of 60 who live at the meal site or who are disabled, live with, and attended with someone from section D(1)._x000a_" sqref="C30:D30" xr:uid="{F64816F1-0F2F-42E0-9F34-65626E145D7C}"/>
    <dataValidation allowBlank="1" showInputMessage="1" showErrorMessage="1" prompt="Number of eligible individuals who were turned away after you ran out of meals and did not receive a meal._x000a_" sqref="C32:D32" xr:uid="{9C2666D7-15B1-470D-8482-4BA918564BB7}"/>
    <dataValidation allowBlank="1" showInputMessage="1" showErrorMessage="1" prompt="Number of hours spent on marketing the Nutrition Program." sqref="C35:D36" xr:uid="{6B75EAC0-1DB8-4778-BB4C-7F5503154BED}"/>
    <dataValidation allowBlank="1" showInputMessage="1" showErrorMessage="1" prompt="Total dollar value of contributions received form staff." sqref="C40:D40" xr:uid="{760266CC-368D-497B-A6E7-50DB705BA740}"/>
    <dataValidation allowBlank="1" showInputMessage="1" showErrorMessage="1" prompt="Total dollar value of contributions received from guests." sqref="C41:D41" xr:uid="{8FC86C5F-3B79-47F4-9799-61BBC6731A80}"/>
    <dataValidation allowBlank="1" showInputMessage="1" showErrorMessage="1" prompt="Total dollar value of food purchased for the Nutrition Program." sqref="C44:D44 C48:D48" xr:uid="{B8CF2CF0-9DC3-4AF6-83F6-712650B622C9}"/>
    <dataValidation allowBlank="1" showInputMessage="1" showErrorMessage="1" prompt="Total Non-Reimbursable SNP Meals total. This is the sum of C(2) and C(3). " sqref="C24:D24" xr:uid="{E5DDE65F-5092-42A8-A641-ABE915BA3B2A}"/>
    <dataValidation allowBlank="1" showInputMessage="1" showErrorMessage="1" prompt="Total SNP meals served for this site.  This is the balance after subtracting the sum of A(2) + A(3) + A(4) from A(1).  " sqref="C14:D14" xr:uid="{F609AA07-2DF5-4365-AFCF-0F0DBD0276DF}"/>
    <dataValidation allowBlank="1" showInputMessage="1" showErrorMessage="1" prompt="Total dollar value of reimbursable SNP meals." sqref="D45 C45:C46 D49 C49:C50" xr:uid="{F891BF59-4F60-4547-82F3-4EF1D2CD5FCF}"/>
    <dataValidation allowBlank="1" showInputMessage="1" showErrorMessage="1" prompt="Total frozen meals. Do not include guest and staff meals._x000a_" sqref="C20:C21 D20" xr:uid="{D15E252D-19FA-4C38-9E3C-98F8DF79D58E}"/>
    <dataValidation allowBlank="1" showInputMessage="1" showErrorMessage="1" prompt="Total shelf-stable meals. Do not include guest and staff meals." sqref="C19:D19" xr:uid="{12B34E30-7E99-4DDD-AF4E-967CE6F1B18B}"/>
    <dataValidation allowBlank="1" showInputMessage="1" showErrorMessage="1" prompt="Total home delivered meals. Do not include guest and staff meals." sqref="C18:D18" xr:uid="{7660F159-EB64-4F05-92B9-E3E72025B83C}"/>
    <dataValidation allowBlank="1" showInputMessage="1" showErrorMessage="1" prompt="Total meals served to go. Do not include guest and staff meals." sqref="C17:D17" xr:uid="{FAD242A8-0D59-4980-97B7-444700C716CE}"/>
    <dataValidation allowBlank="1" showInputMessage="1" showErrorMessage="1" prompt="Total C-1 COVID-19 meals total. This is the sum of B(2a)+ B(2b)+ B(2c)+ B(2d).  " sqref="C22:D22" xr:uid="{D8A70C54-451B-4FAA-A05D-DD2FBC65422A}"/>
    <dataValidation allowBlank="1" showInputMessage="1" showErrorMessage="1" prompt="Non-SNP meals served to non-seniors." sqref="C13:D13" xr:uid="{DCADECBB-3F4B-4CBB-BD17-1A0731E31839}"/>
    <dataValidation allowBlank="1" showInputMessage="1" showErrorMessage="1" prompt="Non-SNP meals served to seniors." sqref="C12:D12" xr:uid="{59650C96-AFBE-48D5-9703-FDA597335C92}"/>
    <dataValidation allowBlank="1" showInputMessage="1" showErrorMessage="1" prompt="Total non-SNP meals served.  This should equal the sum of A(4a) and A(4b)._x000a__x000a_" sqref="C11:D11" xr:uid="{61656DB4-E555-4413-A42D-CBA8EDDFDC95}"/>
    <dataValidation allowBlank="1" showInputMessage="1" showErrorMessage="1" prompt="This is the number of meal prepared onsite or provided by your caterer that were not served.  Exclude meals that are served but not consumed._x000a_" sqref="C9:D9" xr:uid="{2A068D5B-715C-43D9-8D0D-E6DC4EABFB5D}"/>
    <dataValidation allowBlank="1" showInputMessage="1" showErrorMessage="1" prompt="Total meals your ordered from your caterer, received from another meals site, or prepared onsite. This will include meals you subsequently transfer to another site or use for a non-SNP program." sqref="C8:K8" xr:uid="{399B8146-F295-4763-81C6-34A0FDB2CE60}"/>
    <dataValidation allowBlank="1" showInputMessage="1" showErrorMessage="1" prompt="Meals ordered/prepared for another SNP site._x000a__x000a_" sqref="C10:D10" xr:uid="{B4C1BCDF-5A85-4A72-AE12-2775F67F4C57}"/>
    <dataValidation allowBlank="1" showErrorMessage="1" sqref="E9:K14 E16:J36 K16:K22 K24:K36" xr:uid="{42789EF9-EBE8-402E-B638-4692A82C990B}"/>
    <dataValidation allowBlank="1" showInputMessage="1" showErrorMessage="1" prompt="Total reimbursable meals served onsite._x000a_" sqref="C16:D16" xr:uid="{1F8F0C3F-E972-4779-A2DD-AAD4FC065C21}"/>
    <dataValidation allowBlank="1" showInputMessage="1" showErrorMessage="1" prompt="Number of eligible individuals who were turned away for other reasons, such as hygiene issues or behavior problems, and did not receive a meal." sqref="C33:D33" xr:uid="{AF8BDBCB-86A2-4DE8-ABFA-750B5EFFED09}"/>
    <dataValidation allowBlank="1" showInputMessage="1" showErrorMessage="1" prompt="Total fees received from non-senior volunteers." sqref="C42:D42" xr:uid="{B7E4A1ED-8FB1-460C-94BC-5DDF51749ADA}"/>
    <dataValidation allowBlank="1" prompt="% of reimbursable meals relative to total meals prepared/ordered .   (total SNP meals A(12) - total non-reimbursable SNP meals C(22) ) / total meals prepared/ordered." sqref="E45:K46 E49:K50" xr:uid="{13DB4BB2-895B-4F3A-949D-67C2615274A8}"/>
    <dataValidation allowBlank="1" showErrorMessage="1" prompt="Total dollar value of food purchased for the Nutrition Program." sqref="E44:K44 E48:K48" xr:uid="{1B33213B-4348-4E2D-9E8C-13CCBA158D12}"/>
    <dataValidation allowBlank="1" showErrorMessage="1" prompt="Total fees received from non-senior volunteers._x000a_" sqref="E42:K42" xr:uid="{FC57EE1B-B1AB-4804-A1FD-F2B59A6822E5}"/>
    <dataValidation allowBlank="1" showErrorMessage="1" prompt="Total dollar value of contributions received from guests." sqref="E41:K41" xr:uid="{EBCD2EB0-1958-4F02-B56B-81828F1FA6E5}"/>
    <dataValidation allowBlank="1" showErrorMessage="1" prompt="Total dollar value of contributions received form staff." sqref="E40:K40" xr:uid="{73A83BE8-710D-4AD0-9110-A54576BC7808}"/>
    <dataValidation allowBlank="1" showInputMessage="1" showErrorMessage="1" prompt="Total dollar value of contributions received form eligible individuals." sqref="C38:C39" xr:uid="{41E2AA82-33A7-48E1-AFA0-7F1284992E74}"/>
    <dataValidation allowBlank="1" showErrorMessage="1" prompt="Total dollar value of contributions received form eligible individuals." sqref="E38:K39" xr:uid="{14312666-A779-450D-B2D8-96E0996501DF}"/>
  </dataValidations>
  <pageMargins left="0.25" right="0.25" top="0.75" bottom="0.75" header="0.3" footer="0.3"/>
  <pageSetup scale="70" orientation="portrait" r:id="rId1"/>
  <headerFooter>
    <oddHeader xml:space="preserve">&amp;C&amp;"Arial,Bold"&amp;15Santa Clara County Senior Nutrition Program - Weekly Report
</oddHeader>
    <oddFooter>&amp;C&amp;"Arial,Bold"&amp;10&amp;A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A74B2-EF85-4E91-AF87-1C128F42934C}">
  <sheetPr codeName="Sheet5">
    <pageSetUpPr fitToPage="1"/>
  </sheetPr>
  <dimension ref="A1:U54"/>
  <sheetViews>
    <sheetView showGridLines="0" showWhiteSpace="0" topLeftCell="A46" zoomScaleNormal="100" workbookViewId="0">
      <selection activeCell="N22" sqref="N22"/>
    </sheetView>
  </sheetViews>
  <sheetFormatPr defaultColWidth="9.1796875" defaultRowHeight="12.5" x14ac:dyDescent="0.25"/>
  <cols>
    <col min="1" max="1" width="2.54296875" style="1" customWidth="1"/>
    <col min="2" max="2" width="3.26953125" style="1" customWidth="1"/>
    <col min="3" max="3" width="24" style="1" customWidth="1"/>
    <col min="4" max="4" width="11.81640625" style="15" customWidth="1"/>
    <col min="5" max="5" width="12.26953125" style="14" customWidth="1"/>
    <col min="6" max="12" width="12.7265625" style="14" customWidth="1"/>
    <col min="13" max="13" width="9.1796875" style="22"/>
    <col min="14" max="14" width="57.26953125" style="25" customWidth="1"/>
    <col min="15" max="15" width="52.1796875" style="14" customWidth="1"/>
    <col min="16" max="16384" width="9.1796875" style="14"/>
  </cols>
  <sheetData>
    <row r="1" spans="1:21" ht="18.649999999999999" customHeight="1" x14ac:dyDescent="0.3">
      <c r="C1" s="126" t="s">
        <v>105</v>
      </c>
      <c r="D1" s="328" t="str">
        <f>IF('Week 1'!D1="","",('Week 1'!D1))</f>
        <v/>
      </c>
      <c r="E1" s="328"/>
      <c r="F1" s="328"/>
      <c r="G1" s="328"/>
      <c r="H1" s="21" t="s">
        <v>106</v>
      </c>
      <c r="I1" s="329" t="str">
        <f>IF('Week 1'!I1="","",('Week 1'!I1))</f>
        <v/>
      </c>
      <c r="J1" s="329"/>
      <c r="K1" s="21" t="s">
        <v>107</v>
      </c>
      <c r="L1" s="125">
        <v>4</v>
      </c>
    </row>
    <row r="2" spans="1:21" ht="6.65" customHeight="1" thickBot="1" x14ac:dyDescent="0.3"/>
    <row r="3" spans="1:21" ht="24" customHeight="1" thickBot="1" x14ac:dyDescent="0.3">
      <c r="C3" s="112" t="s">
        <v>13</v>
      </c>
      <c r="D3" s="330" t="str">
        <f>'Week 1'!D3</f>
        <v>Older Americans Act</v>
      </c>
      <c r="E3" s="331"/>
      <c r="F3" s="335" t="s">
        <v>15</v>
      </c>
      <c r="G3" s="336"/>
      <c r="H3" s="216">
        <f>COUNTIF(E14:K14,"&gt;0")</f>
        <v>0</v>
      </c>
      <c r="I3" s="332" t="s">
        <v>17</v>
      </c>
      <c r="J3" s="333"/>
      <c r="K3" s="334"/>
      <c r="L3" s="127"/>
      <c r="M3" s="144"/>
      <c r="N3" s="309"/>
      <c r="O3" s="309"/>
      <c r="P3" s="309"/>
      <c r="Q3" s="309"/>
      <c r="R3" s="309"/>
      <c r="S3" s="309"/>
      <c r="U3" s="25"/>
    </row>
    <row r="4" spans="1:21" ht="6.65" customHeight="1" thickBot="1" x14ac:dyDescent="0.3">
      <c r="B4" s="46"/>
      <c r="C4" s="47"/>
      <c r="D4" s="47"/>
      <c r="E4" s="46"/>
      <c r="F4" s="231"/>
      <c r="G4" s="47"/>
      <c r="H4" s="47"/>
      <c r="I4" s="110"/>
      <c r="J4" s="110"/>
      <c r="K4" s="110"/>
      <c r="L4" s="128"/>
      <c r="M4" s="144"/>
      <c r="N4" s="229"/>
      <c r="O4" s="229"/>
      <c r="P4" s="229"/>
      <c r="Q4" s="229"/>
      <c r="R4" s="229"/>
      <c r="S4" s="229"/>
      <c r="U4" s="25"/>
    </row>
    <row r="5" spans="1:21" ht="20.5" customHeight="1" thickBot="1" x14ac:dyDescent="0.3">
      <c r="B5" s="46"/>
      <c r="C5" s="323" t="s">
        <v>19</v>
      </c>
      <c r="D5" s="304"/>
      <c r="E5" s="210">
        <f>SUM(L16:L20)</f>
        <v>0</v>
      </c>
      <c r="F5" s="231"/>
      <c r="G5" s="47"/>
      <c r="H5" s="308" t="s">
        <v>21</v>
      </c>
      <c r="I5" s="306"/>
      <c r="J5" s="306"/>
      <c r="K5" s="307"/>
      <c r="L5" s="217">
        <f>SUM(L21:L22)</f>
        <v>0</v>
      </c>
      <c r="M5" s="144"/>
      <c r="N5" s="309"/>
      <c r="O5" s="309"/>
      <c r="P5" s="309"/>
      <c r="Q5" s="309"/>
      <c r="R5" s="309"/>
      <c r="S5" s="309"/>
      <c r="U5" s="25"/>
    </row>
    <row r="6" spans="1:21" ht="12" customHeight="1" x14ac:dyDescent="0.25">
      <c r="B6" s="46"/>
      <c r="C6" s="47"/>
      <c r="D6" s="47"/>
      <c r="E6" s="196"/>
      <c r="F6" s="197"/>
      <c r="G6" s="198"/>
      <c r="H6" s="198"/>
      <c r="I6" s="199"/>
      <c r="J6" s="199"/>
      <c r="K6" s="199"/>
      <c r="L6" s="193"/>
      <c r="M6" s="144"/>
      <c r="N6" s="229"/>
      <c r="O6" s="229"/>
      <c r="P6" s="229"/>
      <c r="Q6" s="229"/>
      <c r="R6" s="229"/>
      <c r="S6" s="229"/>
      <c r="U6" s="25"/>
    </row>
    <row r="7" spans="1:21" ht="12.65" customHeight="1" thickBot="1" x14ac:dyDescent="0.35">
      <c r="A7" s="44" t="s">
        <v>23</v>
      </c>
      <c r="B7" s="326" t="s">
        <v>109</v>
      </c>
      <c r="C7" s="327"/>
      <c r="D7" s="327"/>
      <c r="E7" s="48" t="s">
        <v>110</v>
      </c>
      <c r="F7" s="48" t="s">
        <v>111</v>
      </c>
      <c r="G7" s="48" t="s">
        <v>112</v>
      </c>
      <c r="H7" s="48" t="s">
        <v>113</v>
      </c>
      <c r="I7" s="48" t="s">
        <v>114</v>
      </c>
      <c r="J7" s="48" t="s">
        <v>115</v>
      </c>
      <c r="K7" s="48" t="s">
        <v>116</v>
      </c>
      <c r="L7" s="48" t="s">
        <v>117</v>
      </c>
      <c r="N7" s="76"/>
    </row>
    <row r="8" spans="1:21" ht="19.5" customHeight="1" x14ac:dyDescent="0.25">
      <c r="B8" s="49">
        <v>1</v>
      </c>
      <c r="C8" s="292" t="s">
        <v>118</v>
      </c>
      <c r="D8" s="293"/>
      <c r="E8" s="13"/>
      <c r="F8" s="3"/>
      <c r="G8" s="3"/>
      <c r="H8" s="3"/>
      <c r="I8" s="3"/>
      <c r="J8" s="3"/>
      <c r="K8" s="3"/>
      <c r="L8" s="50">
        <f>SUM(E8:K8)</f>
        <v>0</v>
      </c>
    </row>
    <row r="9" spans="1:21" ht="19.5" customHeight="1" x14ac:dyDescent="0.25">
      <c r="B9" s="56">
        <v>2</v>
      </c>
      <c r="C9" s="299" t="s">
        <v>26</v>
      </c>
      <c r="D9" s="300"/>
      <c r="E9" s="11"/>
      <c r="F9" s="4"/>
      <c r="G9" s="4"/>
      <c r="H9" s="4"/>
      <c r="I9" s="4"/>
      <c r="J9" s="4"/>
      <c r="K9" s="4"/>
      <c r="L9" s="52">
        <f t="shared" ref="L9:L13" si="0">SUM(E9:K9)</f>
        <v>0</v>
      </c>
    </row>
    <row r="10" spans="1:21" ht="17.25" customHeight="1" x14ac:dyDescent="0.25">
      <c r="B10" s="56">
        <v>3</v>
      </c>
      <c r="C10" s="299" t="s">
        <v>28</v>
      </c>
      <c r="D10" s="300"/>
      <c r="E10" s="11"/>
      <c r="F10" s="4"/>
      <c r="G10" s="4"/>
      <c r="H10" s="4"/>
      <c r="I10" s="4"/>
      <c r="J10" s="4"/>
      <c r="K10" s="4"/>
      <c r="L10" s="52">
        <f t="shared" si="0"/>
        <v>0</v>
      </c>
    </row>
    <row r="11" spans="1:21" ht="18.75" customHeight="1" x14ac:dyDescent="0.25">
      <c r="B11" s="56">
        <v>4</v>
      </c>
      <c r="C11" s="317" t="s">
        <v>120</v>
      </c>
      <c r="D11" s="318"/>
      <c r="E11" s="57">
        <f>SUM(E12:E13)</f>
        <v>0</v>
      </c>
      <c r="F11" s="70">
        <f t="shared" ref="F11:K11" si="1">SUM(F12:F13)</f>
        <v>0</v>
      </c>
      <c r="G11" s="70">
        <f t="shared" si="1"/>
        <v>0</v>
      </c>
      <c r="H11" s="70">
        <f t="shared" si="1"/>
        <v>0</v>
      </c>
      <c r="I11" s="70">
        <f t="shared" si="1"/>
        <v>0</v>
      </c>
      <c r="J11" s="70">
        <f t="shared" si="1"/>
        <v>0</v>
      </c>
      <c r="K11" s="70">
        <f t="shared" si="1"/>
        <v>0</v>
      </c>
      <c r="L11" s="52">
        <f t="shared" si="0"/>
        <v>0</v>
      </c>
    </row>
    <row r="12" spans="1:21" ht="16.5" customHeight="1" x14ac:dyDescent="0.25">
      <c r="B12" s="56" t="s">
        <v>32</v>
      </c>
      <c r="C12" s="315" t="s">
        <v>121</v>
      </c>
      <c r="D12" s="316"/>
      <c r="E12" s="11"/>
      <c r="F12" s="4"/>
      <c r="G12" s="4"/>
      <c r="H12" s="4"/>
      <c r="I12" s="4"/>
      <c r="J12" s="4"/>
      <c r="K12" s="4"/>
      <c r="L12" s="52">
        <f t="shared" si="0"/>
        <v>0</v>
      </c>
    </row>
    <row r="13" spans="1:21" ht="18.75" customHeight="1" x14ac:dyDescent="0.25">
      <c r="B13" s="56" t="s">
        <v>35</v>
      </c>
      <c r="C13" s="315" t="s">
        <v>122</v>
      </c>
      <c r="D13" s="316"/>
      <c r="E13" s="11"/>
      <c r="F13" s="4"/>
      <c r="G13" s="4"/>
      <c r="H13" s="4"/>
      <c r="I13" s="4"/>
      <c r="J13" s="4"/>
      <c r="K13" s="4"/>
      <c r="L13" s="52">
        <f t="shared" si="0"/>
        <v>0</v>
      </c>
    </row>
    <row r="14" spans="1:21" ht="21" customHeight="1" thickBot="1" x14ac:dyDescent="0.3">
      <c r="B14" s="58">
        <v>5</v>
      </c>
      <c r="C14" s="290" t="s">
        <v>38</v>
      </c>
      <c r="D14" s="291"/>
      <c r="E14" s="218">
        <f>IF(E8-SUM(E9:E11)&lt;0,0,E8-SUM(E9:E11))</f>
        <v>0</v>
      </c>
      <c r="F14" s="53">
        <f t="shared" ref="F14:K14" si="2">IF(F8-SUM(F9:F11)&lt;0,0,F8-SUM(F9:F11))</f>
        <v>0</v>
      </c>
      <c r="G14" s="53">
        <f t="shared" si="2"/>
        <v>0</v>
      </c>
      <c r="H14" s="53">
        <f t="shared" si="2"/>
        <v>0</v>
      </c>
      <c r="I14" s="53">
        <f t="shared" si="2"/>
        <v>0</v>
      </c>
      <c r="J14" s="53">
        <f t="shared" si="2"/>
        <v>0</v>
      </c>
      <c r="K14" s="53">
        <f t="shared" si="2"/>
        <v>0</v>
      </c>
      <c r="L14" s="54">
        <f>SUM(E14:K14)</f>
        <v>0</v>
      </c>
    </row>
    <row r="15" spans="1:21" ht="27.75" customHeight="1" thickBot="1" x14ac:dyDescent="0.35">
      <c r="A15" s="21" t="s">
        <v>40</v>
      </c>
      <c r="B15" s="289" t="s">
        <v>123</v>
      </c>
      <c r="C15" s="289"/>
      <c r="D15" s="289"/>
      <c r="E15" s="320"/>
      <c r="F15" s="320"/>
      <c r="G15" s="320"/>
      <c r="H15" s="320"/>
      <c r="I15" s="320"/>
      <c r="J15" s="55"/>
      <c r="K15" s="55"/>
      <c r="L15" s="55"/>
    </row>
    <row r="16" spans="1:21" ht="24" customHeight="1" x14ac:dyDescent="0.25">
      <c r="A16" s="229"/>
      <c r="B16" s="49">
        <v>1</v>
      </c>
      <c r="C16" s="233" t="s">
        <v>41</v>
      </c>
      <c r="D16" s="234"/>
      <c r="E16" s="13"/>
      <c r="F16" s="3"/>
      <c r="G16" s="3"/>
      <c r="H16" s="3"/>
      <c r="I16" s="3"/>
      <c r="J16" s="3"/>
      <c r="K16" s="3"/>
      <c r="L16" s="50">
        <f>SUM(E16:K16)</f>
        <v>0</v>
      </c>
    </row>
    <row r="17" spans="1:15" ht="21" customHeight="1" x14ac:dyDescent="0.25">
      <c r="A17" s="229"/>
      <c r="B17" s="56">
        <v>2</v>
      </c>
      <c r="C17" s="235" t="s">
        <v>43</v>
      </c>
      <c r="D17" s="236"/>
      <c r="E17" s="11"/>
      <c r="F17" s="4"/>
      <c r="G17" s="4"/>
      <c r="H17" s="4"/>
      <c r="I17" s="4"/>
      <c r="J17" s="4"/>
      <c r="K17" s="4"/>
      <c r="L17" s="52">
        <f t="shared" ref="L17:L33" si="3">SUM(E17:K17)</f>
        <v>0</v>
      </c>
      <c r="M17" s="144"/>
    </row>
    <row r="18" spans="1:15" ht="21" customHeight="1" x14ac:dyDescent="0.25">
      <c r="A18" s="229"/>
      <c r="B18" s="56">
        <v>3</v>
      </c>
      <c r="C18" s="235" t="s">
        <v>45</v>
      </c>
      <c r="D18" s="236"/>
      <c r="E18" s="11"/>
      <c r="F18" s="4"/>
      <c r="G18" s="4"/>
      <c r="H18" s="4"/>
      <c r="I18" s="4"/>
      <c r="J18" s="4"/>
      <c r="K18" s="4"/>
      <c r="L18" s="52">
        <f t="shared" si="3"/>
        <v>0</v>
      </c>
    </row>
    <row r="19" spans="1:15" ht="21" customHeight="1" x14ac:dyDescent="0.25">
      <c r="A19" s="229"/>
      <c r="B19" s="56">
        <v>4</v>
      </c>
      <c r="C19" s="235" t="s">
        <v>47</v>
      </c>
      <c r="D19" s="236"/>
      <c r="E19" s="116"/>
      <c r="F19" s="117"/>
      <c r="G19" s="117"/>
      <c r="H19" s="117"/>
      <c r="I19" s="117"/>
      <c r="J19" s="117"/>
      <c r="K19" s="117"/>
      <c r="L19" s="52">
        <f t="shared" si="3"/>
        <v>0</v>
      </c>
    </row>
    <row r="20" spans="1:15" ht="21" customHeight="1" x14ac:dyDescent="0.25">
      <c r="A20" s="229"/>
      <c r="B20" s="56">
        <v>5</v>
      </c>
      <c r="C20" s="235" t="s">
        <v>124</v>
      </c>
      <c r="D20" s="236"/>
      <c r="E20" s="11"/>
      <c r="F20" s="4"/>
      <c r="G20" s="4"/>
      <c r="H20" s="4"/>
      <c r="I20" s="4"/>
      <c r="J20" s="4"/>
      <c r="K20" s="4"/>
      <c r="L20" s="52">
        <f t="shared" si="3"/>
        <v>0</v>
      </c>
    </row>
    <row r="21" spans="1:15" ht="21" customHeight="1" x14ac:dyDescent="0.25">
      <c r="A21" s="229"/>
      <c r="B21" s="113">
        <v>6</v>
      </c>
      <c r="C21" s="294" t="s">
        <v>51</v>
      </c>
      <c r="D21" s="295"/>
      <c r="E21" s="123"/>
      <c r="F21" s="124"/>
      <c r="G21" s="124"/>
      <c r="H21" s="124"/>
      <c r="I21" s="124"/>
      <c r="J21" s="124"/>
      <c r="K21" s="124"/>
      <c r="L21" s="52">
        <f t="shared" si="3"/>
        <v>0</v>
      </c>
    </row>
    <row r="22" spans="1:15" ht="21" customHeight="1" thickBot="1" x14ac:dyDescent="0.3">
      <c r="A22" s="229"/>
      <c r="B22" s="58">
        <v>7</v>
      </c>
      <c r="C22" s="290" t="s">
        <v>53</v>
      </c>
      <c r="D22" s="291"/>
      <c r="E22" s="12"/>
      <c r="F22" s="6"/>
      <c r="G22" s="6"/>
      <c r="H22" s="6"/>
      <c r="I22" s="6"/>
      <c r="J22" s="6"/>
      <c r="K22" s="6"/>
      <c r="L22" s="54">
        <f t="shared" si="3"/>
        <v>0</v>
      </c>
      <c r="M22" s="22" t="str">
        <f>IF(L22&lt;&gt;0,"As of 7/1/23, only NMOW contracts can seek reimbursement for HDM","")</f>
        <v/>
      </c>
    </row>
    <row r="23" spans="1:15" ht="24.75" customHeight="1" thickBot="1" x14ac:dyDescent="0.35">
      <c r="A23" s="21" t="s">
        <v>55</v>
      </c>
      <c r="B23" s="289" t="s">
        <v>125</v>
      </c>
      <c r="C23" s="289"/>
      <c r="D23" s="289"/>
      <c r="E23" s="282" t="str">
        <f>IF((SUM(L16:L22)+L24)&lt;&gt;L14,"Please make sure the sum of section B and section C(1) equals Total SNP Meals for This Site (A(5)).","")</f>
        <v/>
      </c>
      <c r="F23" s="282"/>
      <c r="G23" s="282"/>
      <c r="H23" s="282"/>
      <c r="I23" s="282"/>
      <c r="J23" s="282"/>
      <c r="K23" s="282"/>
      <c r="L23" s="282"/>
    </row>
    <row r="24" spans="1:15" ht="18.75" customHeight="1" x14ac:dyDescent="0.25">
      <c r="B24" s="61">
        <v>1</v>
      </c>
      <c r="C24" s="233" t="s">
        <v>56</v>
      </c>
      <c r="D24" s="234"/>
      <c r="E24" s="62">
        <f>E25+E26</f>
        <v>0</v>
      </c>
      <c r="F24" s="63">
        <f t="shared" ref="F24:K24" si="4">F25+F26</f>
        <v>0</v>
      </c>
      <c r="G24" s="63">
        <f t="shared" si="4"/>
        <v>0</v>
      </c>
      <c r="H24" s="63">
        <f t="shared" si="4"/>
        <v>0</v>
      </c>
      <c r="I24" s="63">
        <f t="shared" si="4"/>
        <v>0</v>
      </c>
      <c r="J24" s="63">
        <f t="shared" si="4"/>
        <v>0</v>
      </c>
      <c r="K24" s="63">
        <f t="shared" si="4"/>
        <v>0</v>
      </c>
      <c r="L24" s="50">
        <f t="shared" si="3"/>
        <v>0</v>
      </c>
    </row>
    <row r="25" spans="1:15" ht="18.75" customHeight="1" x14ac:dyDescent="0.25">
      <c r="B25" s="56">
        <v>2</v>
      </c>
      <c r="C25" s="324" t="s">
        <v>58</v>
      </c>
      <c r="D25" s="325"/>
      <c r="E25" s="11"/>
      <c r="F25" s="4"/>
      <c r="G25" s="4"/>
      <c r="H25" s="4"/>
      <c r="I25" s="4"/>
      <c r="J25" s="4"/>
      <c r="K25" s="4"/>
      <c r="L25" s="52">
        <f t="shared" si="3"/>
        <v>0</v>
      </c>
    </row>
    <row r="26" spans="1:15" ht="18.75" customHeight="1" thickBot="1" x14ac:dyDescent="0.3">
      <c r="B26" s="58">
        <v>3</v>
      </c>
      <c r="C26" s="290" t="s">
        <v>60</v>
      </c>
      <c r="D26" s="291"/>
      <c r="E26" s="12"/>
      <c r="F26" s="6"/>
      <c r="G26" s="6"/>
      <c r="H26" s="6"/>
      <c r="I26" s="6"/>
      <c r="J26" s="6"/>
      <c r="K26" s="6"/>
      <c r="L26" s="54">
        <f t="shared" si="3"/>
        <v>0</v>
      </c>
    </row>
    <row r="27" spans="1:15" ht="20.25" customHeight="1" thickBot="1" x14ac:dyDescent="0.35">
      <c r="A27" s="21" t="s">
        <v>62</v>
      </c>
      <c r="B27" s="289" t="s">
        <v>126</v>
      </c>
      <c r="C27" s="289"/>
      <c r="D27" s="289"/>
      <c r="E27" s="321"/>
      <c r="F27" s="322"/>
      <c r="G27" s="322"/>
      <c r="H27" s="322"/>
      <c r="I27" s="322"/>
      <c r="J27" s="322"/>
      <c r="K27" s="55"/>
      <c r="L27" s="60"/>
    </row>
    <row r="28" spans="1:15" ht="26.25" customHeight="1" x14ac:dyDescent="0.25">
      <c r="A28" s="14"/>
      <c r="B28" s="49">
        <v>1</v>
      </c>
      <c r="C28" s="233" t="s">
        <v>63</v>
      </c>
      <c r="D28" s="234"/>
      <c r="E28" s="2"/>
      <c r="F28" s="3"/>
      <c r="G28" s="3" t="s">
        <v>104</v>
      </c>
      <c r="H28" s="3" t="s">
        <v>104</v>
      </c>
      <c r="I28" s="3" t="s">
        <v>104</v>
      </c>
      <c r="J28" s="3" t="s">
        <v>104</v>
      </c>
      <c r="K28" s="3"/>
      <c r="L28" s="50">
        <f t="shared" si="3"/>
        <v>0</v>
      </c>
    </row>
    <row r="29" spans="1:15" ht="22.5" customHeight="1" x14ac:dyDescent="0.25">
      <c r="B29" s="51">
        <v>2</v>
      </c>
      <c r="C29" s="235" t="s">
        <v>65</v>
      </c>
      <c r="D29" s="236"/>
      <c r="E29" s="7"/>
      <c r="F29" s="8"/>
      <c r="G29" s="8"/>
      <c r="H29" s="8"/>
      <c r="I29" s="8"/>
      <c r="J29" s="8"/>
      <c r="K29" s="8"/>
      <c r="L29" s="219">
        <f t="shared" si="3"/>
        <v>0</v>
      </c>
    </row>
    <row r="30" spans="1:15" ht="21.75" customHeight="1" thickBot="1" x14ac:dyDescent="0.3">
      <c r="B30" s="58">
        <v>3</v>
      </c>
      <c r="C30" s="290" t="s">
        <v>67</v>
      </c>
      <c r="D30" s="291"/>
      <c r="E30" s="5"/>
      <c r="F30" s="6"/>
      <c r="G30" s="6"/>
      <c r="H30" s="6"/>
      <c r="I30" s="6"/>
      <c r="J30" s="6"/>
      <c r="K30" s="6"/>
      <c r="L30" s="219">
        <f t="shared" si="3"/>
        <v>0</v>
      </c>
    </row>
    <row r="31" spans="1:15" ht="22.5" customHeight="1" thickBot="1" x14ac:dyDescent="0.4">
      <c r="A31" s="21" t="s">
        <v>69</v>
      </c>
      <c r="B31" s="289" t="s">
        <v>127</v>
      </c>
      <c r="C31" s="289"/>
      <c r="D31" s="289"/>
      <c r="E31" s="310"/>
      <c r="F31" s="311"/>
      <c r="G31" s="311"/>
      <c r="H31" s="311"/>
      <c r="I31" s="312"/>
      <c r="J31" s="312"/>
      <c r="K31" s="59"/>
      <c r="L31" s="60"/>
      <c r="O31" s="14" t="s">
        <v>104</v>
      </c>
    </row>
    <row r="32" spans="1:15" ht="25.15" customHeight="1" x14ac:dyDescent="0.25">
      <c r="A32" s="14"/>
      <c r="B32" s="49">
        <v>1</v>
      </c>
      <c r="C32" s="233" t="s">
        <v>128</v>
      </c>
      <c r="D32" s="234"/>
      <c r="E32" s="2"/>
      <c r="F32" s="3"/>
      <c r="G32" s="3"/>
      <c r="H32" s="3"/>
      <c r="I32" s="3"/>
      <c r="J32" s="3"/>
      <c r="K32" s="3"/>
      <c r="L32" s="220">
        <f t="shared" si="3"/>
        <v>0</v>
      </c>
    </row>
    <row r="33" spans="1:14" ht="24" customHeight="1" thickBot="1" x14ac:dyDescent="0.3">
      <c r="A33" s="229"/>
      <c r="B33" s="58">
        <v>2</v>
      </c>
      <c r="C33" s="290" t="s">
        <v>129</v>
      </c>
      <c r="D33" s="291"/>
      <c r="E33" s="5"/>
      <c r="F33" s="6"/>
      <c r="G33" s="6"/>
      <c r="H33" s="6"/>
      <c r="I33" s="6"/>
      <c r="J33" s="6"/>
      <c r="K33" s="6"/>
      <c r="L33" s="54">
        <f t="shared" si="3"/>
        <v>0</v>
      </c>
    </row>
    <row r="34" spans="1:14" ht="19.5" customHeight="1" thickBot="1" x14ac:dyDescent="0.35">
      <c r="A34" s="44" t="s">
        <v>74</v>
      </c>
      <c r="B34" s="339" t="s">
        <v>130</v>
      </c>
      <c r="C34" s="339"/>
      <c r="D34" s="339"/>
      <c r="E34" s="231"/>
      <c r="F34" s="231"/>
      <c r="G34" s="231"/>
      <c r="H34" s="231"/>
      <c r="I34" s="231"/>
      <c r="J34" s="231"/>
      <c r="K34" s="231"/>
      <c r="L34" s="231"/>
      <c r="N34" s="76"/>
    </row>
    <row r="35" spans="1:14" ht="30.75" customHeight="1" x14ac:dyDescent="0.25">
      <c r="A35" s="14"/>
      <c r="B35" s="49">
        <v>1</v>
      </c>
      <c r="C35" s="324" t="s">
        <v>75</v>
      </c>
      <c r="D35" s="325"/>
      <c r="E35" s="2"/>
      <c r="F35" s="3"/>
      <c r="G35" s="3"/>
      <c r="H35" s="3"/>
      <c r="I35" s="3"/>
      <c r="J35" s="3"/>
      <c r="K35" s="3"/>
      <c r="L35" s="220">
        <f>SUM(E35:K35)</f>
        <v>0</v>
      </c>
    </row>
    <row r="36" spans="1:14" ht="41.25" customHeight="1" thickBot="1" x14ac:dyDescent="0.3">
      <c r="B36" s="58">
        <v>2</v>
      </c>
      <c r="C36" s="290" t="s">
        <v>77</v>
      </c>
      <c r="D36" s="291"/>
      <c r="E36" s="5"/>
      <c r="F36" s="6"/>
      <c r="G36" s="6"/>
      <c r="H36" s="6"/>
      <c r="I36" s="6"/>
      <c r="J36" s="6"/>
      <c r="K36" s="6"/>
      <c r="L36" s="54">
        <f>SUM(E36:K36)</f>
        <v>0</v>
      </c>
    </row>
    <row r="37" spans="1:14" ht="22.5" customHeight="1" thickBot="1" x14ac:dyDescent="0.35">
      <c r="A37" s="44" t="s">
        <v>79</v>
      </c>
      <c r="B37" s="77" t="s">
        <v>131</v>
      </c>
      <c r="C37" s="231"/>
      <c r="D37" s="231"/>
      <c r="E37" s="231"/>
      <c r="F37" s="231"/>
      <c r="G37" s="231"/>
      <c r="H37" s="231"/>
      <c r="I37" s="231"/>
      <c r="J37" s="231"/>
      <c r="K37" s="231"/>
      <c r="L37" s="231"/>
      <c r="N37" s="76"/>
    </row>
    <row r="38" spans="1:14" ht="19.899999999999999" customHeight="1" x14ac:dyDescent="0.25">
      <c r="A38" s="14"/>
      <c r="B38" s="64">
        <v>1</v>
      </c>
      <c r="C38" s="292" t="s">
        <v>80</v>
      </c>
      <c r="D38" s="293"/>
      <c r="E38" s="95"/>
      <c r="F38" s="96"/>
      <c r="G38" s="96"/>
      <c r="H38" s="96"/>
      <c r="I38" s="96"/>
      <c r="J38" s="96"/>
      <c r="K38" s="96"/>
      <c r="L38" s="65">
        <f t="shared" ref="L38:L42" si="5">SUM(E38:K38)</f>
        <v>0</v>
      </c>
      <c r="M38" s="143"/>
      <c r="N38" s="10"/>
    </row>
    <row r="39" spans="1:14" ht="19.899999999999999" customHeight="1" x14ac:dyDescent="0.25">
      <c r="A39" s="14"/>
      <c r="B39" s="153">
        <v>2</v>
      </c>
      <c r="C39" s="294" t="s">
        <v>82</v>
      </c>
      <c r="D39" s="295"/>
      <c r="E39" s="175"/>
      <c r="F39" s="176"/>
      <c r="G39" s="176"/>
      <c r="H39" s="176"/>
      <c r="I39" s="176"/>
      <c r="J39" s="176"/>
      <c r="K39" s="176"/>
      <c r="L39" s="66">
        <f t="shared" si="5"/>
        <v>0</v>
      </c>
      <c r="M39" s="143"/>
    </row>
    <row r="40" spans="1:14" ht="19.899999999999999" customHeight="1" x14ac:dyDescent="0.25">
      <c r="A40" s="229"/>
      <c r="B40" s="69">
        <v>3</v>
      </c>
      <c r="C40" s="286" t="s">
        <v>84</v>
      </c>
      <c r="D40" s="287"/>
      <c r="E40" s="97"/>
      <c r="F40" s="98"/>
      <c r="G40" s="98"/>
      <c r="H40" s="98"/>
      <c r="I40" s="98"/>
      <c r="J40" s="98"/>
      <c r="K40" s="98"/>
      <c r="L40" s="66">
        <f t="shared" si="5"/>
        <v>0</v>
      </c>
      <c r="M40" s="143"/>
    </row>
    <row r="41" spans="1:14" ht="19.899999999999999" customHeight="1" x14ac:dyDescent="0.25">
      <c r="A41" s="229"/>
      <c r="B41" s="69">
        <v>4</v>
      </c>
      <c r="C41" s="286" t="s">
        <v>86</v>
      </c>
      <c r="D41" s="287"/>
      <c r="E41" s="97"/>
      <c r="F41" s="98"/>
      <c r="G41" s="98"/>
      <c r="H41" s="98"/>
      <c r="I41" s="98"/>
      <c r="J41" s="98"/>
      <c r="K41" s="98"/>
      <c r="L41" s="66">
        <f t="shared" si="5"/>
        <v>0</v>
      </c>
      <c r="M41" s="142"/>
      <c r="N41" s="76"/>
    </row>
    <row r="42" spans="1:14" ht="19.899999999999999" customHeight="1" thickBot="1" x14ac:dyDescent="0.3">
      <c r="B42" s="67">
        <v>5</v>
      </c>
      <c r="C42" s="288" t="s">
        <v>88</v>
      </c>
      <c r="D42" s="238"/>
      <c r="E42" s="99"/>
      <c r="F42" s="100"/>
      <c r="G42" s="100"/>
      <c r="H42" s="100"/>
      <c r="I42" s="100"/>
      <c r="J42" s="100"/>
      <c r="K42" s="100"/>
      <c r="L42" s="68">
        <f t="shared" si="5"/>
        <v>0</v>
      </c>
      <c r="M42" s="142"/>
    </row>
    <row r="43" spans="1:14" ht="23.5" customHeight="1" thickBot="1" x14ac:dyDescent="0.35">
      <c r="A43" s="44" t="s">
        <v>90</v>
      </c>
      <c r="B43" s="232" t="s">
        <v>132</v>
      </c>
      <c r="C43" s="232"/>
      <c r="D43" s="232"/>
      <c r="E43" s="231"/>
      <c r="F43" s="231"/>
      <c r="G43" s="231"/>
      <c r="H43" s="231"/>
      <c r="I43" s="231"/>
      <c r="J43" s="231"/>
      <c r="K43" s="231"/>
      <c r="L43" s="231"/>
    </row>
    <row r="44" spans="1:14" ht="23.5" customHeight="1" x14ac:dyDescent="0.25">
      <c r="A44" s="14"/>
      <c r="B44" s="104">
        <v>1</v>
      </c>
      <c r="C44" s="233" t="s">
        <v>91</v>
      </c>
      <c r="D44" s="234"/>
      <c r="E44" s="180"/>
      <c r="F44" s="181"/>
      <c r="G44" s="181"/>
      <c r="H44" s="181"/>
      <c r="I44" s="181"/>
      <c r="J44" s="181"/>
      <c r="K44" s="181"/>
      <c r="L44" s="65">
        <f>SUM(E44:K44)</f>
        <v>0</v>
      </c>
      <c r="M44" s="142"/>
    </row>
    <row r="45" spans="1:14" ht="23.5" customHeight="1" x14ac:dyDescent="0.25">
      <c r="A45" s="229"/>
      <c r="B45" s="69">
        <v>2</v>
      </c>
      <c r="C45" s="235" t="s">
        <v>93</v>
      </c>
      <c r="D45" s="236"/>
      <c r="E45" s="155"/>
      <c r="F45" s="156"/>
      <c r="G45" s="156"/>
      <c r="H45" s="156"/>
      <c r="I45" s="156"/>
      <c r="J45" s="156"/>
      <c r="K45" s="156"/>
      <c r="L45" s="177" t="str">
        <f>IFERROR(E5/L14*L44,"-")</f>
        <v>-</v>
      </c>
      <c r="M45" s="142"/>
    </row>
    <row r="46" spans="1:14" ht="23.5" customHeight="1" thickBot="1" x14ac:dyDescent="0.3">
      <c r="A46" s="229"/>
      <c r="B46" s="67">
        <v>3</v>
      </c>
      <c r="C46" s="237" t="s">
        <v>95</v>
      </c>
      <c r="D46" s="238"/>
      <c r="E46" s="157"/>
      <c r="F46" s="158"/>
      <c r="G46" s="158"/>
      <c r="H46" s="158"/>
      <c r="I46" s="158"/>
      <c r="J46" s="158"/>
      <c r="K46" s="158"/>
      <c r="L46" s="178" t="str">
        <f>IFERROR(L5/L14*L44,"-")</f>
        <v>-</v>
      </c>
      <c r="M46" s="142"/>
    </row>
    <row r="47" spans="1:14" ht="13.5" thickBot="1" x14ac:dyDescent="0.35">
      <c r="A47" s="44" t="s">
        <v>97</v>
      </c>
      <c r="B47" s="232" t="s">
        <v>133</v>
      </c>
      <c r="C47" s="232"/>
      <c r="D47" s="232"/>
      <c r="E47" s="231"/>
      <c r="F47" s="231"/>
      <c r="G47" s="231"/>
      <c r="H47" s="231"/>
      <c r="I47" s="231"/>
      <c r="J47" s="231"/>
      <c r="K47" s="231"/>
      <c r="L47" s="231"/>
      <c r="M47" s="142"/>
    </row>
    <row r="48" spans="1:14" ht="23.5" customHeight="1" x14ac:dyDescent="0.25">
      <c r="A48" s="14"/>
      <c r="B48" s="104">
        <v>1</v>
      </c>
      <c r="C48" s="233" t="s">
        <v>98</v>
      </c>
      <c r="D48" s="234"/>
      <c r="E48" s="2"/>
      <c r="F48" s="3"/>
      <c r="G48" s="3"/>
      <c r="H48" s="3"/>
      <c r="I48" s="3"/>
      <c r="J48" s="3"/>
      <c r="K48" s="3"/>
      <c r="L48" s="50">
        <f>SUM(E48:K48)</f>
        <v>0</v>
      </c>
      <c r="M48" s="142"/>
    </row>
    <row r="49" spans="1:13" ht="23.5" customHeight="1" x14ac:dyDescent="0.25">
      <c r="A49" s="229"/>
      <c r="B49" s="69">
        <v>2</v>
      </c>
      <c r="C49" s="235" t="s">
        <v>100</v>
      </c>
      <c r="D49" s="236"/>
      <c r="E49" s="7"/>
      <c r="F49" s="8"/>
      <c r="G49" s="8"/>
      <c r="H49" s="8"/>
      <c r="I49" s="8"/>
      <c r="J49" s="8"/>
      <c r="K49" s="8"/>
      <c r="L49" s="52">
        <f>SUM(E49:K49)</f>
        <v>0</v>
      </c>
      <c r="M49" s="142"/>
    </row>
    <row r="50" spans="1:13" ht="23.5" customHeight="1" thickBot="1" x14ac:dyDescent="0.3">
      <c r="A50" s="229"/>
      <c r="B50" s="67">
        <v>3</v>
      </c>
      <c r="C50" s="237" t="s">
        <v>102</v>
      </c>
      <c r="D50" s="238"/>
      <c r="E50" s="214">
        <f>E48+E49</f>
        <v>0</v>
      </c>
      <c r="F50" s="214">
        <f t="shared" ref="F50:K50" si="6">F48+F49</f>
        <v>0</v>
      </c>
      <c r="G50" s="214">
        <f t="shared" si="6"/>
        <v>0</v>
      </c>
      <c r="H50" s="214">
        <f t="shared" si="6"/>
        <v>0</v>
      </c>
      <c r="I50" s="214">
        <f t="shared" si="6"/>
        <v>0</v>
      </c>
      <c r="J50" s="214">
        <f t="shared" si="6"/>
        <v>0</v>
      </c>
      <c r="K50" s="214">
        <f t="shared" si="6"/>
        <v>0</v>
      </c>
      <c r="L50" s="54">
        <f>SUM(E50:K50)</f>
        <v>0</v>
      </c>
      <c r="M50" s="142"/>
    </row>
    <row r="51" spans="1:13" s="76" customFormat="1" ht="43.5" customHeight="1" x14ac:dyDescent="0.25">
      <c r="A51" s="15"/>
      <c r="B51" s="15"/>
      <c r="C51" s="15"/>
      <c r="D51" s="15"/>
      <c r="E51" s="221" t="str">
        <f t="shared" ref="E51:L51" si="7">IF(E50=SUM(E28:E30),"","SECTION D &amp; I DO NOT MATCH")</f>
        <v/>
      </c>
      <c r="F51" s="221" t="str">
        <f t="shared" si="7"/>
        <v/>
      </c>
      <c r="G51" s="221" t="str">
        <f t="shared" si="7"/>
        <v/>
      </c>
      <c r="H51" s="221" t="str">
        <f t="shared" si="7"/>
        <v/>
      </c>
      <c r="I51" s="221" t="str">
        <f t="shared" si="7"/>
        <v/>
      </c>
      <c r="J51" s="221" t="str">
        <f t="shared" si="7"/>
        <v/>
      </c>
      <c r="K51" s="221" t="str">
        <f t="shared" si="7"/>
        <v/>
      </c>
      <c r="L51" s="221" t="str">
        <f t="shared" si="7"/>
        <v/>
      </c>
      <c r="M51" s="142"/>
    </row>
    <row r="52" spans="1:13" x14ac:dyDescent="0.25">
      <c r="M52" s="142"/>
    </row>
    <row r="53" spans="1:13" x14ac:dyDescent="0.25">
      <c r="C53" s="23"/>
      <c r="M53" s="142"/>
    </row>
    <row r="54" spans="1:13" x14ac:dyDescent="0.25">
      <c r="C54" s="24"/>
      <c r="M54" s="142"/>
    </row>
  </sheetData>
  <mergeCells count="53">
    <mergeCell ref="C48:D48"/>
    <mergeCell ref="C49:D49"/>
    <mergeCell ref="C50:D50"/>
    <mergeCell ref="C32:D32"/>
    <mergeCell ref="B34:D34"/>
    <mergeCell ref="C42:D42"/>
    <mergeCell ref="C41:D41"/>
    <mergeCell ref="C45:D45"/>
    <mergeCell ref="C40:D40"/>
    <mergeCell ref="C46:D46"/>
    <mergeCell ref="C33:D33"/>
    <mergeCell ref="C44:D44"/>
    <mergeCell ref="C35:D35"/>
    <mergeCell ref="C39:D39"/>
    <mergeCell ref="C26:D26"/>
    <mergeCell ref="B27:D27"/>
    <mergeCell ref="E27:J27"/>
    <mergeCell ref="C28:D28"/>
    <mergeCell ref="C29:D29"/>
    <mergeCell ref="C30:D30"/>
    <mergeCell ref="B31:D31"/>
    <mergeCell ref="E31:J31"/>
    <mergeCell ref="C36:D36"/>
    <mergeCell ref="C38:D38"/>
    <mergeCell ref="D1:G1"/>
    <mergeCell ref="I1:J1"/>
    <mergeCell ref="C8:D8"/>
    <mergeCell ref="C9:D9"/>
    <mergeCell ref="C10:D10"/>
    <mergeCell ref="C5:D5"/>
    <mergeCell ref="H5:K5"/>
    <mergeCell ref="D3:E3"/>
    <mergeCell ref="I3:K3"/>
    <mergeCell ref="F3:G3"/>
    <mergeCell ref="N3:S3"/>
    <mergeCell ref="B7:D7"/>
    <mergeCell ref="C13:D13"/>
    <mergeCell ref="C11:D11"/>
    <mergeCell ref="C12:D12"/>
    <mergeCell ref="N5:S5"/>
    <mergeCell ref="C25:D25"/>
    <mergeCell ref="C14:D14"/>
    <mergeCell ref="B15:I15"/>
    <mergeCell ref="C16:D16"/>
    <mergeCell ref="C17:D17"/>
    <mergeCell ref="C18:D18"/>
    <mergeCell ref="C19:D19"/>
    <mergeCell ref="B23:D23"/>
    <mergeCell ref="C24:D24"/>
    <mergeCell ref="E23:L23"/>
    <mergeCell ref="C22:D22"/>
    <mergeCell ref="C21:D21"/>
    <mergeCell ref="C20:D20"/>
  </mergeCells>
  <conditionalFormatting sqref="A51:XFD51">
    <cfRule type="containsText" dxfId="3" priority="1" operator="containsText" text="SECTION">
      <formula>NOT(ISERROR(SEARCH("SECTION",A51)))</formula>
    </cfRule>
  </conditionalFormatting>
  <dataValidations xWindow="644" yWindow="500" count="35">
    <dataValidation allowBlank="1" showInputMessage="1" showErrorMessage="1" prompt="Total meals your ordered from your caterer, received from another meals site, or prepared onsite. This will include meals you subsequently transfer to another site or use for a non-SNP program." sqref="C8:D8" xr:uid="{4AF2D1F8-F064-4299-B673-539681EEADC0}"/>
    <dataValidation allowBlank="1" showInputMessage="1" showErrorMessage="1" prompt="This is the number of meal prepared onsite or provided by your caterer that were not served.  Exclude meals that are served but not consumed._x000a_" sqref="C9:D9" xr:uid="{2B4C85F1-48C4-487A-8FD9-1961F7D2481B}"/>
    <dataValidation allowBlank="1" showInputMessage="1" showErrorMessage="1" prompt="Total non-SNP meals served.  This should equal the sum of A(4a) and A(4b)._x000a__x000a_" sqref="C11:D11" xr:uid="{7902BFB2-ECBE-4F71-B3AF-A2AE5461FBA0}"/>
    <dataValidation allowBlank="1" showInputMessage="1" showErrorMessage="1" prompt="Non-SNP meals served to seniors." sqref="C12:D12" xr:uid="{D1B8B451-6C63-47F7-BB56-5B617687C5C4}"/>
    <dataValidation allowBlank="1" showInputMessage="1" showErrorMessage="1" prompt="Non-SNP meals served to non-seniors." sqref="C13:D13" xr:uid="{F94AA12E-B8B2-4792-B11E-4670E65B08CA}"/>
    <dataValidation allowBlank="1" showInputMessage="1" showErrorMessage="1" prompt="Total C-1 COVID-19 meals total. This is the sum of B(2a)+ B(2b)+ B(2c)+ B(2d).  " sqref="C22:D22" xr:uid="{6816A34A-93D1-4EB2-AB69-D37BE1447E53}"/>
    <dataValidation allowBlank="1" showInputMessage="1" showErrorMessage="1" prompt="Total meals served to go. Do not include guest and staff meals." sqref="C17:D17" xr:uid="{E2B4A4D7-AC73-4FA4-AAE5-C5CAC93E2CC7}"/>
    <dataValidation allowBlank="1" showInputMessage="1" showErrorMessage="1" prompt="Total home delivered meals. Do not include guest and staff meals." sqref="C18:D18" xr:uid="{829F481E-51B5-414B-8829-53F30D916C35}"/>
    <dataValidation allowBlank="1" showInputMessage="1" showErrorMessage="1" prompt="Total shelf-stable meals. Do not include guest and staff meals." sqref="C19:D19" xr:uid="{6ADB752B-9BE8-40D5-93CE-13FF7725576D}"/>
    <dataValidation allowBlank="1" showInputMessage="1" showErrorMessage="1" prompt="Total frozen meals. Do not include guest and staff meals._x000a_" sqref="C20:C21 D20" xr:uid="{E1856E13-D781-495E-8441-36F94715EBC3}"/>
    <dataValidation allowBlank="1" showInputMessage="1" showErrorMessage="1" prompt="Total dollar value of reimbursable SNP meals." sqref="D45 C45:C46 D49 C49:C50" xr:uid="{F21DC076-66C9-4B0E-865D-7C98AD28DD97}"/>
    <dataValidation allowBlank="1" showInputMessage="1" showErrorMessage="1" prompt="Total SNP meals served for this site.  This is the balance after subtracting the sum of A(2) + A(3) + A(4) from A(1).  " sqref="C14:D14" xr:uid="{AF6E4803-20AD-4134-A434-D500E58E95C3}"/>
    <dataValidation allowBlank="1" showInputMessage="1" showErrorMessage="1" prompt="Total Non-Reimbursable SNP Meals total. This is the sum of C(2) and C(3). " sqref="C24:D24" xr:uid="{6AFA7B80-149B-4CF5-959D-CEA972780A3C}"/>
    <dataValidation allowBlank="1" showInputMessage="1" showErrorMessage="1" prompt="Total dollar value of food purchased for the Nutrition Program." sqref="C44:D44 C48:D48" xr:uid="{1EE2D326-6240-4B8B-BF40-4EDE7D0756EA}"/>
    <dataValidation allowBlank="1" showInputMessage="1" showErrorMessage="1" prompt="Total dollar value of contributions received from guests." sqref="C41:D41" xr:uid="{1CE343F7-225E-4C42-84A2-6EF553A646F6}"/>
    <dataValidation allowBlank="1" showInputMessage="1" showErrorMessage="1" prompt="Total dollar value of contributions received form staff." sqref="C40:D40" xr:uid="{10127997-EBBC-4345-AF47-C713129A3F1D}"/>
    <dataValidation allowBlank="1" showInputMessage="1" showErrorMessage="1" prompt="Number of hours spent on marketing the Nutrition Program." sqref="C35:D36" xr:uid="{B0F326F5-9B5D-4F08-8D44-12A881873948}"/>
    <dataValidation allowBlank="1" showInputMessage="1" showErrorMessage="1" prompt="Number of eligible individuals who were turned away after you ran out of meals and did not receive a meal._x000a_" sqref="C32:D32" xr:uid="{0A1AC75E-5B1E-44FD-8B19-A47CC1ED4F14}"/>
    <dataValidation allowBlank="1" showInputMessage="1" showErrorMessage="1" prompt="Total meals served to disabled individuals under the age of 60 who live at the meal site or who are disabled, live with, and attended with someone from section D(1)._x000a_" sqref="C30:D30" xr:uid="{C85CB28A-D5C5-4995-8E4C-1ECF7A29DEE7}"/>
    <dataValidation allowBlank="1" showInputMessage="1" showErrorMessage="1" prompt="Total meals served to individuals below the age of 60 who were volunteering for the Nutrition Program." sqref="C29:D29" xr:uid="{800671C9-FCC8-414A-9765-0CA32FD7C854}"/>
    <dataValidation allowBlank="1" showInputMessage="1" showErrorMessage="1" prompt="Total meals served to individuals age 60 and older and their spouses, including meals served to volunteers age 60 or older and disabled individuals age 60 or older." sqref="C28:D28" xr:uid="{C016BE9E-EF1F-470F-AC07-8AAF190242CD}"/>
    <dataValidation allowBlank="1" showInputMessage="1" showErrorMessage="1" prompt="Total meals served to guests under the age of 60." sqref="C26:D26" xr:uid="{B9F8CDC7-1F8C-4DC4-ABFE-42AD22BBDFCA}"/>
    <dataValidation allowBlank="1" showInputMessage="1" showErrorMessage="1" prompt="Total meals served to staff below the age of 60 who were paid under your SNP contract." sqref="C25:D25" xr:uid="{1680C795-7C08-4E37-92E4-69966BD61285}"/>
    <dataValidation allowBlank="1" showErrorMessage="1" sqref="E16:J32 E34:L36 E8:K14 L28:L32 K16:K22 K24:K32" xr:uid="{16AD7175-8542-4B0E-85F1-74A038F5E302}"/>
    <dataValidation allowBlank="1" showInputMessage="1" showErrorMessage="1" prompt="Total fees received from non-senior volunteers." sqref="C42:D42" xr:uid="{DA208691-4B70-4C49-84A1-537FB19EDA08}"/>
    <dataValidation allowBlank="1" showInputMessage="1" showErrorMessage="1" prompt="Number of eligible individuals who were turned away for other reasons, such as hygiene issues or behavior problems, and did not receive a meal." sqref="C33:K33" xr:uid="{48DD427C-D5FA-485A-95F6-BA1362FA7696}"/>
    <dataValidation allowBlank="1" showInputMessage="1" showErrorMessage="1" prompt="Meals ordered/prepared for another SNP site._x000a__x000a_" sqref="C10:D10" xr:uid="{3222FB20-75DD-400D-81C8-9E72BA710560}"/>
    <dataValidation allowBlank="1" showInputMessage="1" showErrorMessage="1" prompt="Total reimbursable meals served onsite._x000a_" sqref="C16:D16" xr:uid="{5C12E1CF-A091-4D97-A731-00F7B5F6604C}"/>
    <dataValidation allowBlank="1" prompt="% of reimbursable meals relative to total meals prepared/ordered .   (total SNP meals A(12) - total non-reimbursable SNP meals C(22) ) / total meals prepared/ordered." sqref="E45:K46 E49:K50" xr:uid="{0E330A7B-92A3-4E0E-AB48-E8F836443C21}"/>
    <dataValidation allowBlank="1" showErrorMessage="1" prompt="Total dollar value of food purchased for the Nutrition Program." sqref="E44:K44 E48:K48" xr:uid="{7668D636-6271-4376-8D4F-F74C9C300860}"/>
    <dataValidation allowBlank="1" showErrorMessage="1" prompt="Total fees received from non-senior volunteers._x000a_" sqref="E42:K42" xr:uid="{89858BE2-8CD9-4D3A-A1BE-726E1CFCF76D}"/>
    <dataValidation allowBlank="1" showErrorMessage="1" prompt="Total dollar value of contributions received from guests." sqref="E41:K41" xr:uid="{7BA098BF-F7CC-466F-9412-B357EE5557FB}"/>
    <dataValidation allowBlank="1" showErrorMessage="1" prompt="Total dollar value of contributions received form staff." sqref="E40:K40" xr:uid="{1152B7F0-20E2-4E5C-B38B-148297B2EA83}"/>
    <dataValidation allowBlank="1" showInputMessage="1" showErrorMessage="1" prompt="Total dollar value of contributions received form eligible individuals." sqref="C38:C39" xr:uid="{BDDE43D4-67F6-4FC8-959C-536F3621E6CF}"/>
    <dataValidation allowBlank="1" showErrorMessage="1" prompt="Total dollar value of contributions received form eligible individuals." sqref="E38:K39" xr:uid="{547CFD63-00D0-4479-B2A3-0DABEF1251C7}"/>
  </dataValidations>
  <pageMargins left="0.25" right="0.25" top="0.75" bottom="0.75" header="0.3" footer="0.3"/>
  <pageSetup scale="71" orientation="portrait" r:id="rId1"/>
  <headerFooter>
    <oddHeader xml:space="preserve">&amp;C&amp;"Arial,Bold"&amp;15Santa Clara County Senior Nutrition Program - Weekly Report
</oddHeader>
    <oddFooter>&amp;C&amp;"Arial,Bold"&amp;10&amp;A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53D26-E431-45CE-BD22-336902661329}">
  <sheetPr codeName="Sheet6">
    <pageSetUpPr fitToPage="1"/>
  </sheetPr>
  <dimension ref="A1:U54"/>
  <sheetViews>
    <sheetView showGridLines="0" showRuler="0" topLeftCell="A45" zoomScaleNormal="100" workbookViewId="0">
      <selection activeCell="N22" sqref="N22"/>
    </sheetView>
  </sheetViews>
  <sheetFormatPr defaultColWidth="9.1796875" defaultRowHeight="12.5" x14ac:dyDescent="0.25"/>
  <cols>
    <col min="1" max="1" width="2.54296875" style="1" customWidth="1"/>
    <col min="2" max="2" width="3.26953125" style="1" customWidth="1"/>
    <col min="3" max="3" width="24" style="1" customWidth="1"/>
    <col min="4" max="4" width="11.81640625" style="15" customWidth="1"/>
    <col min="5" max="5" width="12.1796875" style="14" customWidth="1"/>
    <col min="6" max="12" width="12.7265625" style="14" customWidth="1"/>
    <col min="13" max="13" width="16.81640625" style="22" customWidth="1"/>
    <col min="14" max="14" width="57.26953125" style="25" customWidth="1"/>
    <col min="15" max="15" width="52.1796875" style="14" customWidth="1"/>
    <col min="16" max="16384" width="9.1796875" style="14"/>
  </cols>
  <sheetData>
    <row r="1" spans="1:21" ht="18.649999999999999" customHeight="1" x14ac:dyDescent="0.3">
      <c r="C1" s="126" t="s">
        <v>105</v>
      </c>
      <c r="D1" s="328" t="str">
        <f>IF('Week 1'!D1="","",('Week 1'!D1))</f>
        <v/>
      </c>
      <c r="E1" s="328"/>
      <c r="F1" s="328"/>
      <c r="G1" s="328"/>
      <c r="H1" s="21" t="s">
        <v>106</v>
      </c>
      <c r="I1" s="329" t="str">
        <f>IF('Week 1'!I1="","",('Week 1'!I1))</f>
        <v/>
      </c>
      <c r="J1" s="329"/>
      <c r="K1" s="21" t="s">
        <v>107</v>
      </c>
      <c r="L1" s="125">
        <v>5</v>
      </c>
    </row>
    <row r="2" spans="1:21" ht="6.65" customHeight="1" thickBot="1" x14ac:dyDescent="0.3"/>
    <row r="3" spans="1:21" ht="24" customHeight="1" thickBot="1" x14ac:dyDescent="0.3">
      <c r="C3" s="112" t="s">
        <v>13</v>
      </c>
      <c r="D3" s="330" t="str">
        <f>'Week 1'!D3</f>
        <v>Older Americans Act</v>
      </c>
      <c r="E3" s="331"/>
      <c r="F3" s="335" t="s">
        <v>15</v>
      </c>
      <c r="G3" s="336"/>
      <c r="H3" s="216">
        <f>COUNTIF(E14:K14,"&gt;0")</f>
        <v>0</v>
      </c>
      <c r="I3" s="332" t="s">
        <v>17</v>
      </c>
      <c r="J3" s="333"/>
      <c r="K3" s="334"/>
      <c r="L3" s="127"/>
      <c r="M3" s="144"/>
      <c r="N3" s="309"/>
      <c r="O3" s="309"/>
      <c r="P3" s="309"/>
      <c r="Q3" s="309"/>
      <c r="R3" s="309"/>
      <c r="S3" s="309"/>
      <c r="U3" s="25"/>
    </row>
    <row r="4" spans="1:21" ht="6.65" customHeight="1" thickBot="1" x14ac:dyDescent="0.3">
      <c r="B4" s="46"/>
      <c r="C4" s="47"/>
      <c r="D4" s="47"/>
      <c r="E4" s="46"/>
      <c r="F4" s="231"/>
      <c r="G4" s="47"/>
      <c r="H4" s="47"/>
      <c r="I4" s="110"/>
      <c r="J4" s="110"/>
      <c r="K4" s="110"/>
      <c r="L4" s="128"/>
      <c r="M4" s="144"/>
      <c r="N4" s="229"/>
      <c r="O4" s="229"/>
      <c r="P4" s="229"/>
      <c r="Q4" s="229"/>
      <c r="R4" s="229"/>
      <c r="S4" s="229"/>
      <c r="U4" s="25"/>
    </row>
    <row r="5" spans="1:21" ht="20.5" customHeight="1" thickBot="1" x14ac:dyDescent="0.3">
      <c r="B5" s="46"/>
      <c r="C5" s="323" t="s">
        <v>19</v>
      </c>
      <c r="D5" s="304"/>
      <c r="E5" s="210">
        <f>SUM(L16:L20)</f>
        <v>0</v>
      </c>
      <c r="F5" s="231"/>
      <c r="G5" s="47"/>
      <c r="H5" s="308" t="s">
        <v>21</v>
      </c>
      <c r="I5" s="306"/>
      <c r="J5" s="306"/>
      <c r="K5" s="307"/>
      <c r="L5" s="217">
        <f>SUM(L21:L22)</f>
        <v>0</v>
      </c>
      <c r="M5" s="144"/>
      <c r="N5" s="309"/>
      <c r="O5" s="309"/>
      <c r="P5" s="309"/>
      <c r="Q5" s="309"/>
      <c r="R5" s="309"/>
      <c r="S5" s="309"/>
      <c r="U5" s="25"/>
    </row>
    <row r="6" spans="1:21" ht="12" customHeight="1" x14ac:dyDescent="0.25">
      <c r="B6" s="46"/>
      <c r="C6" s="47"/>
      <c r="D6" s="47"/>
      <c r="E6" s="196"/>
      <c r="F6" s="197"/>
      <c r="G6" s="198"/>
      <c r="H6" s="198"/>
      <c r="I6" s="199"/>
      <c r="J6" s="199"/>
      <c r="K6" s="199"/>
      <c r="L6" s="193"/>
      <c r="M6" s="144"/>
      <c r="N6" s="229"/>
      <c r="O6" s="229"/>
      <c r="P6" s="229"/>
      <c r="Q6" s="229"/>
      <c r="R6" s="229"/>
      <c r="S6" s="229"/>
      <c r="U6" s="25"/>
    </row>
    <row r="7" spans="1:21" ht="12.65" customHeight="1" thickBot="1" x14ac:dyDescent="0.35">
      <c r="A7" s="44" t="s">
        <v>23</v>
      </c>
      <c r="B7" s="326" t="s">
        <v>109</v>
      </c>
      <c r="C7" s="327"/>
      <c r="D7" s="327"/>
      <c r="E7" s="48" t="s">
        <v>110</v>
      </c>
      <c r="F7" s="48" t="s">
        <v>111</v>
      </c>
      <c r="G7" s="48" t="s">
        <v>112</v>
      </c>
      <c r="H7" s="48" t="s">
        <v>113</v>
      </c>
      <c r="I7" s="48" t="s">
        <v>114</v>
      </c>
      <c r="J7" s="48" t="s">
        <v>115</v>
      </c>
      <c r="K7" s="48" t="s">
        <v>116</v>
      </c>
      <c r="L7" s="48" t="s">
        <v>117</v>
      </c>
      <c r="N7" s="76"/>
    </row>
    <row r="8" spans="1:21" ht="19.5" customHeight="1" x14ac:dyDescent="0.25">
      <c r="B8" s="49">
        <v>1</v>
      </c>
      <c r="C8" s="292" t="s">
        <v>118</v>
      </c>
      <c r="D8" s="293"/>
      <c r="E8" s="13"/>
      <c r="F8" s="3"/>
      <c r="G8" s="3"/>
      <c r="H8" s="3"/>
      <c r="I8" s="3"/>
      <c r="J8" s="3"/>
      <c r="K8" s="3"/>
      <c r="L8" s="50">
        <f>SUM(E8:K8)</f>
        <v>0</v>
      </c>
    </row>
    <row r="9" spans="1:21" ht="19.5" customHeight="1" x14ac:dyDescent="0.25">
      <c r="B9" s="56">
        <v>2</v>
      </c>
      <c r="C9" s="299" t="s">
        <v>26</v>
      </c>
      <c r="D9" s="300"/>
      <c r="E9" s="11"/>
      <c r="F9" s="4"/>
      <c r="G9" s="4"/>
      <c r="H9" s="4"/>
      <c r="I9" s="4"/>
      <c r="J9" s="4"/>
      <c r="K9" s="4"/>
      <c r="L9" s="52">
        <f t="shared" ref="L9:L13" si="0">SUM(E9:K9)</f>
        <v>0</v>
      </c>
    </row>
    <row r="10" spans="1:21" ht="17.25" customHeight="1" x14ac:dyDescent="0.25">
      <c r="B10" s="56">
        <v>3</v>
      </c>
      <c r="C10" s="299" t="s">
        <v>28</v>
      </c>
      <c r="D10" s="300"/>
      <c r="E10" s="11"/>
      <c r="F10" s="4"/>
      <c r="G10" s="4"/>
      <c r="H10" s="4"/>
      <c r="I10" s="4"/>
      <c r="J10" s="4"/>
      <c r="K10" s="4"/>
      <c r="L10" s="52">
        <f t="shared" si="0"/>
        <v>0</v>
      </c>
    </row>
    <row r="11" spans="1:21" ht="18.75" customHeight="1" x14ac:dyDescent="0.25">
      <c r="B11" s="56">
        <v>4</v>
      </c>
      <c r="C11" s="317" t="s">
        <v>120</v>
      </c>
      <c r="D11" s="318"/>
      <c r="E11" s="57">
        <f>SUM(E12:E13)</f>
        <v>0</v>
      </c>
      <c r="F11" s="70">
        <f t="shared" ref="F11:K11" si="1">SUM(F12:F13)</f>
        <v>0</v>
      </c>
      <c r="G11" s="70">
        <f t="shared" si="1"/>
        <v>0</v>
      </c>
      <c r="H11" s="70">
        <f t="shared" si="1"/>
        <v>0</v>
      </c>
      <c r="I11" s="70">
        <f t="shared" si="1"/>
        <v>0</v>
      </c>
      <c r="J11" s="70">
        <f t="shared" si="1"/>
        <v>0</v>
      </c>
      <c r="K11" s="70">
        <f t="shared" si="1"/>
        <v>0</v>
      </c>
      <c r="L11" s="52">
        <f t="shared" si="0"/>
        <v>0</v>
      </c>
    </row>
    <row r="12" spans="1:21" ht="16.5" customHeight="1" x14ac:dyDescent="0.25">
      <c r="B12" s="56" t="s">
        <v>32</v>
      </c>
      <c r="C12" s="315" t="s">
        <v>121</v>
      </c>
      <c r="D12" s="316"/>
      <c r="E12" s="11"/>
      <c r="F12" s="4"/>
      <c r="G12" s="4"/>
      <c r="H12" s="4"/>
      <c r="I12" s="4"/>
      <c r="J12" s="4"/>
      <c r="K12" s="4"/>
      <c r="L12" s="52">
        <f t="shared" si="0"/>
        <v>0</v>
      </c>
    </row>
    <row r="13" spans="1:21" ht="18.75" customHeight="1" x14ac:dyDescent="0.25">
      <c r="B13" s="56" t="s">
        <v>35</v>
      </c>
      <c r="C13" s="315" t="s">
        <v>122</v>
      </c>
      <c r="D13" s="316"/>
      <c r="E13" s="11"/>
      <c r="F13" s="4"/>
      <c r="G13" s="4"/>
      <c r="H13" s="4"/>
      <c r="I13" s="4"/>
      <c r="J13" s="4"/>
      <c r="K13" s="4"/>
      <c r="L13" s="52">
        <f t="shared" si="0"/>
        <v>0</v>
      </c>
    </row>
    <row r="14" spans="1:21" ht="21" customHeight="1" thickBot="1" x14ac:dyDescent="0.3">
      <c r="B14" s="58">
        <v>5</v>
      </c>
      <c r="C14" s="290" t="s">
        <v>38</v>
      </c>
      <c r="D14" s="291"/>
      <c r="E14" s="218">
        <f>IF(E8-SUM(E9:E11)&lt;0,0,E8-SUM(E9:E11))</f>
        <v>0</v>
      </c>
      <c r="F14" s="53">
        <f t="shared" ref="F14:K14" si="2">IF(F8-SUM(F9:F11)&lt;0,0,F8-SUM(F9:F11))</f>
        <v>0</v>
      </c>
      <c r="G14" s="53">
        <f t="shared" si="2"/>
        <v>0</v>
      </c>
      <c r="H14" s="53">
        <f t="shared" si="2"/>
        <v>0</v>
      </c>
      <c r="I14" s="53">
        <f t="shared" si="2"/>
        <v>0</v>
      </c>
      <c r="J14" s="53">
        <f t="shared" si="2"/>
        <v>0</v>
      </c>
      <c r="K14" s="53">
        <f t="shared" si="2"/>
        <v>0</v>
      </c>
      <c r="L14" s="54">
        <f>SUM(E14:K14)</f>
        <v>0</v>
      </c>
    </row>
    <row r="15" spans="1:21" ht="23.25" customHeight="1" thickBot="1" x14ac:dyDescent="0.35">
      <c r="A15" s="21" t="s">
        <v>40</v>
      </c>
      <c r="B15" s="289" t="s">
        <v>123</v>
      </c>
      <c r="C15" s="289"/>
      <c r="D15" s="289"/>
      <c r="E15" s="320"/>
      <c r="F15" s="320"/>
      <c r="G15" s="320"/>
      <c r="H15" s="320"/>
      <c r="I15" s="320"/>
      <c r="J15" s="55"/>
      <c r="K15" s="55"/>
      <c r="L15" s="55"/>
    </row>
    <row r="16" spans="1:21" ht="24" customHeight="1" x14ac:dyDescent="0.25">
      <c r="A16" s="229"/>
      <c r="B16" s="49">
        <v>1</v>
      </c>
      <c r="C16" s="233" t="s">
        <v>41</v>
      </c>
      <c r="D16" s="234"/>
      <c r="E16" s="13"/>
      <c r="F16" s="3"/>
      <c r="G16" s="3"/>
      <c r="H16" s="3"/>
      <c r="I16" s="3"/>
      <c r="J16" s="3"/>
      <c r="K16" s="3"/>
      <c r="L16" s="50">
        <f>SUM(E16:K16)</f>
        <v>0</v>
      </c>
    </row>
    <row r="17" spans="1:15" ht="21" customHeight="1" x14ac:dyDescent="0.25">
      <c r="A17" s="229"/>
      <c r="B17" s="56">
        <v>2</v>
      </c>
      <c r="C17" s="235" t="s">
        <v>43</v>
      </c>
      <c r="D17" s="236"/>
      <c r="E17" s="11"/>
      <c r="F17" s="4"/>
      <c r="G17" s="4"/>
      <c r="H17" s="4"/>
      <c r="I17" s="4"/>
      <c r="J17" s="4"/>
      <c r="K17" s="4"/>
      <c r="L17" s="52">
        <f t="shared" ref="L17:L33" si="3">SUM(E17:K17)</f>
        <v>0</v>
      </c>
      <c r="M17" s="144"/>
    </row>
    <row r="18" spans="1:15" ht="21" customHeight="1" x14ac:dyDescent="0.25">
      <c r="A18" s="229"/>
      <c r="B18" s="56">
        <v>3</v>
      </c>
      <c r="C18" s="235" t="s">
        <v>45</v>
      </c>
      <c r="D18" s="236"/>
      <c r="E18" s="11"/>
      <c r="F18" s="4"/>
      <c r="G18" s="4"/>
      <c r="H18" s="4"/>
      <c r="I18" s="4"/>
      <c r="J18" s="4"/>
      <c r="K18" s="4"/>
      <c r="L18" s="52">
        <f t="shared" si="3"/>
        <v>0</v>
      </c>
    </row>
    <row r="19" spans="1:15" ht="21" customHeight="1" x14ac:dyDescent="0.25">
      <c r="A19" s="229"/>
      <c r="B19" s="56">
        <v>4</v>
      </c>
      <c r="C19" s="235" t="s">
        <v>47</v>
      </c>
      <c r="D19" s="236"/>
      <c r="E19" s="116"/>
      <c r="F19" s="117"/>
      <c r="G19" s="117"/>
      <c r="H19" s="117"/>
      <c r="I19" s="117"/>
      <c r="J19" s="117"/>
      <c r="K19" s="117"/>
      <c r="L19" s="52">
        <f t="shared" si="3"/>
        <v>0</v>
      </c>
    </row>
    <row r="20" spans="1:15" ht="21" customHeight="1" x14ac:dyDescent="0.25">
      <c r="A20" s="229"/>
      <c r="B20" s="56">
        <v>5</v>
      </c>
      <c r="C20" s="235" t="s">
        <v>124</v>
      </c>
      <c r="D20" s="236"/>
      <c r="E20" s="11"/>
      <c r="F20" s="4"/>
      <c r="G20" s="4"/>
      <c r="H20" s="4"/>
      <c r="I20" s="4"/>
      <c r="J20" s="4"/>
      <c r="K20" s="4"/>
      <c r="L20" s="52">
        <f t="shared" si="3"/>
        <v>0</v>
      </c>
    </row>
    <row r="21" spans="1:15" ht="21" customHeight="1" x14ac:dyDescent="0.25">
      <c r="A21" s="229"/>
      <c r="B21" s="113">
        <v>6</v>
      </c>
      <c r="C21" s="294" t="s">
        <v>51</v>
      </c>
      <c r="D21" s="295"/>
      <c r="E21" s="123"/>
      <c r="F21" s="124"/>
      <c r="G21" s="124"/>
      <c r="H21" s="124"/>
      <c r="I21" s="124"/>
      <c r="J21" s="124"/>
      <c r="K21" s="124"/>
      <c r="L21" s="52">
        <f t="shared" si="3"/>
        <v>0</v>
      </c>
    </row>
    <row r="22" spans="1:15" ht="21" customHeight="1" thickBot="1" x14ac:dyDescent="0.3">
      <c r="A22" s="229"/>
      <c r="B22" s="58">
        <v>7</v>
      </c>
      <c r="C22" s="290" t="s">
        <v>53</v>
      </c>
      <c r="D22" s="291"/>
      <c r="E22" s="12"/>
      <c r="F22" s="6"/>
      <c r="G22" s="6"/>
      <c r="H22" s="6"/>
      <c r="I22" s="6"/>
      <c r="J22" s="6"/>
      <c r="K22" s="6"/>
      <c r="L22" s="54">
        <f t="shared" si="3"/>
        <v>0</v>
      </c>
      <c r="M22" s="22" t="str">
        <f>IF(L22&lt;&gt;0,"As of 7/1/23, only NMOW contracts can seek reimbursement for HDM","")</f>
        <v/>
      </c>
    </row>
    <row r="23" spans="1:15" ht="24.75" customHeight="1" thickBot="1" x14ac:dyDescent="0.4">
      <c r="A23" s="21" t="s">
        <v>55</v>
      </c>
      <c r="B23" s="289" t="s">
        <v>125</v>
      </c>
      <c r="C23" s="289"/>
      <c r="D23" s="289"/>
      <c r="E23" s="282" t="str">
        <f>IF((SUM(L16:L22)+L24)&lt;&gt;L14,"Please make sure the sum of section B and section C(1) equals Total SNP Meals for This Site (A(5)).","")</f>
        <v/>
      </c>
      <c r="F23" s="283"/>
      <c r="G23" s="283"/>
      <c r="H23" s="283"/>
      <c r="I23" s="284"/>
      <c r="J23" s="284"/>
      <c r="K23" s="285"/>
      <c r="L23" s="285"/>
    </row>
    <row r="24" spans="1:15" ht="18.75" customHeight="1" x14ac:dyDescent="0.25">
      <c r="B24" s="61">
        <v>1</v>
      </c>
      <c r="C24" s="233" t="s">
        <v>56</v>
      </c>
      <c r="D24" s="234"/>
      <c r="E24" s="62">
        <f>E25+E26</f>
        <v>0</v>
      </c>
      <c r="F24" s="63">
        <f t="shared" ref="F24:K24" si="4">F25+F26</f>
        <v>0</v>
      </c>
      <c r="G24" s="63">
        <f t="shared" si="4"/>
        <v>0</v>
      </c>
      <c r="H24" s="63">
        <f t="shared" si="4"/>
        <v>0</v>
      </c>
      <c r="I24" s="63">
        <f t="shared" si="4"/>
        <v>0</v>
      </c>
      <c r="J24" s="63">
        <f t="shared" si="4"/>
        <v>0</v>
      </c>
      <c r="K24" s="63">
        <f t="shared" si="4"/>
        <v>0</v>
      </c>
      <c r="L24" s="50">
        <f t="shared" si="3"/>
        <v>0</v>
      </c>
    </row>
    <row r="25" spans="1:15" ht="18.75" customHeight="1" x14ac:dyDescent="0.25">
      <c r="B25" s="56">
        <v>2</v>
      </c>
      <c r="C25" s="324" t="s">
        <v>58</v>
      </c>
      <c r="D25" s="325"/>
      <c r="E25" s="11"/>
      <c r="F25" s="4"/>
      <c r="G25" s="4"/>
      <c r="H25" s="4"/>
      <c r="I25" s="4"/>
      <c r="J25" s="4"/>
      <c r="K25" s="4"/>
      <c r="L25" s="52">
        <f t="shared" si="3"/>
        <v>0</v>
      </c>
    </row>
    <row r="26" spans="1:15" ht="18.75" customHeight="1" thickBot="1" x14ac:dyDescent="0.3">
      <c r="B26" s="58">
        <v>3</v>
      </c>
      <c r="C26" s="290" t="s">
        <v>60</v>
      </c>
      <c r="D26" s="291"/>
      <c r="E26" s="12"/>
      <c r="F26" s="6"/>
      <c r="G26" s="6"/>
      <c r="H26" s="6"/>
      <c r="I26" s="6"/>
      <c r="J26" s="6"/>
      <c r="K26" s="6"/>
      <c r="L26" s="54">
        <f t="shared" si="3"/>
        <v>0</v>
      </c>
    </row>
    <row r="27" spans="1:15" ht="20.25" customHeight="1" thickBot="1" x14ac:dyDescent="0.35">
      <c r="A27" s="21" t="s">
        <v>62</v>
      </c>
      <c r="B27" s="289" t="s">
        <v>126</v>
      </c>
      <c r="C27" s="289"/>
      <c r="D27" s="289"/>
      <c r="E27" s="321"/>
      <c r="F27" s="322"/>
      <c r="G27" s="322"/>
      <c r="H27" s="322"/>
      <c r="I27" s="322"/>
      <c r="J27" s="322"/>
      <c r="K27" s="55"/>
      <c r="L27" s="60"/>
    </row>
    <row r="28" spans="1:15" ht="26.25" customHeight="1" x14ac:dyDescent="0.25">
      <c r="A28" s="14"/>
      <c r="B28" s="49">
        <v>1</v>
      </c>
      <c r="C28" s="233" t="s">
        <v>63</v>
      </c>
      <c r="D28" s="234"/>
      <c r="E28" s="2"/>
      <c r="F28" s="3"/>
      <c r="G28" s="3"/>
      <c r="H28" s="3"/>
      <c r="I28" s="3"/>
      <c r="J28" s="3"/>
      <c r="K28" s="3"/>
      <c r="L28" s="50">
        <f t="shared" si="3"/>
        <v>0</v>
      </c>
    </row>
    <row r="29" spans="1:15" ht="22.5" customHeight="1" x14ac:dyDescent="0.25">
      <c r="B29" s="51">
        <v>2</v>
      </c>
      <c r="C29" s="235" t="s">
        <v>65</v>
      </c>
      <c r="D29" s="236"/>
      <c r="E29" s="7"/>
      <c r="F29" s="8"/>
      <c r="G29" s="8"/>
      <c r="H29" s="8"/>
      <c r="I29" s="8"/>
      <c r="J29" s="8"/>
      <c r="K29" s="8"/>
      <c r="L29" s="219">
        <f t="shared" si="3"/>
        <v>0</v>
      </c>
    </row>
    <row r="30" spans="1:15" ht="21.75" customHeight="1" thickBot="1" x14ac:dyDescent="0.3">
      <c r="B30" s="58">
        <v>3</v>
      </c>
      <c r="C30" s="290" t="s">
        <v>67</v>
      </c>
      <c r="D30" s="291"/>
      <c r="E30" s="5"/>
      <c r="F30" s="6"/>
      <c r="G30" s="6"/>
      <c r="H30" s="6"/>
      <c r="I30" s="6"/>
      <c r="J30" s="6"/>
      <c r="K30" s="6"/>
      <c r="L30" s="219">
        <f t="shared" si="3"/>
        <v>0</v>
      </c>
    </row>
    <row r="31" spans="1:15" ht="22.5" customHeight="1" thickBot="1" x14ac:dyDescent="0.4">
      <c r="A31" s="21" t="s">
        <v>69</v>
      </c>
      <c r="B31" s="289" t="s">
        <v>127</v>
      </c>
      <c r="C31" s="289"/>
      <c r="D31" s="289"/>
      <c r="E31" s="310" t="s">
        <v>134</v>
      </c>
      <c r="F31" s="311"/>
      <c r="G31" s="311"/>
      <c r="H31" s="311"/>
      <c r="I31" s="312"/>
      <c r="J31" s="312"/>
      <c r="K31" s="59"/>
      <c r="L31" s="60"/>
      <c r="O31" s="14" t="s">
        <v>104</v>
      </c>
    </row>
    <row r="32" spans="1:15" ht="25.15" customHeight="1" x14ac:dyDescent="0.25">
      <c r="A32" s="14"/>
      <c r="B32" s="49">
        <v>1</v>
      </c>
      <c r="C32" s="233" t="s">
        <v>128</v>
      </c>
      <c r="D32" s="234"/>
      <c r="E32" s="2"/>
      <c r="F32" s="3"/>
      <c r="G32" s="3"/>
      <c r="H32" s="3"/>
      <c r="I32" s="3"/>
      <c r="J32" s="3"/>
      <c r="K32" s="3"/>
      <c r="L32" s="220">
        <f t="shared" si="3"/>
        <v>0</v>
      </c>
    </row>
    <row r="33" spans="1:14" ht="29.25" customHeight="1" thickBot="1" x14ac:dyDescent="0.3">
      <c r="A33" s="229"/>
      <c r="B33" s="58">
        <v>2</v>
      </c>
      <c r="C33" s="290" t="s">
        <v>129</v>
      </c>
      <c r="D33" s="291"/>
      <c r="E33" s="5"/>
      <c r="F33" s="6"/>
      <c r="G33" s="6"/>
      <c r="H33" s="6"/>
      <c r="I33" s="6"/>
      <c r="J33" s="6"/>
      <c r="K33" s="6"/>
      <c r="L33" s="54">
        <f t="shared" si="3"/>
        <v>0</v>
      </c>
    </row>
    <row r="34" spans="1:14" ht="23.25" customHeight="1" thickBot="1" x14ac:dyDescent="0.35">
      <c r="A34" s="44" t="s">
        <v>74</v>
      </c>
      <c r="B34" s="339" t="s">
        <v>130</v>
      </c>
      <c r="C34" s="339"/>
      <c r="D34" s="339"/>
      <c r="E34" s="231"/>
      <c r="F34" s="231"/>
      <c r="G34" s="231"/>
      <c r="H34" s="231"/>
      <c r="I34" s="231"/>
      <c r="J34" s="231"/>
      <c r="K34" s="231"/>
      <c r="L34" s="231"/>
      <c r="N34" s="76"/>
    </row>
    <row r="35" spans="1:14" ht="30.75" customHeight="1" x14ac:dyDescent="0.25">
      <c r="A35" s="14"/>
      <c r="B35" s="49">
        <v>1</v>
      </c>
      <c r="C35" s="324" t="s">
        <v>75</v>
      </c>
      <c r="D35" s="325"/>
      <c r="E35" s="2"/>
      <c r="F35" s="3"/>
      <c r="G35" s="3"/>
      <c r="H35" s="3"/>
      <c r="I35" s="3"/>
      <c r="J35" s="3"/>
      <c r="K35" s="3"/>
      <c r="L35" s="220">
        <f>SUM(E35:K35)</f>
        <v>0</v>
      </c>
    </row>
    <row r="36" spans="1:14" ht="41.25" customHeight="1" thickBot="1" x14ac:dyDescent="0.3">
      <c r="B36" s="58">
        <v>2</v>
      </c>
      <c r="C36" s="290" t="s">
        <v>77</v>
      </c>
      <c r="D36" s="291"/>
      <c r="E36" s="5"/>
      <c r="F36" s="6"/>
      <c r="G36" s="6"/>
      <c r="H36" s="6"/>
      <c r="I36" s="6"/>
      <c r="J36" s="6"/>
      <c r="K36" s="6"/>
      <c r="L36" s="54">
        <f>SUM(E36:K36)</f>
        <v>0</v>
      </c>
    </row>
    <row r="37" spans="1:14" ht="21.75" customHeight="1" thickBot="1" x14ac:dyDescent="0.35">
      <c r="A37" s="44" t="s">
        <v>79</v>
      </c>
      <c r="B37" s="77" t="s">
        <v>131</v>
      </c>
      <c r="C37" s="231"/>
      <c r="D37" s="231"/>
      <c r="E37" s="231"/>
      <c r="F37" s="231"/>
      <c r="G37" s="231"/>
      <c r="H37" s="231"/>
      <c r="I37" s="231"/>
      <c r="J37" s="231"/>
      <c r="K37" s="231"/>
      <c r="L37" s="231"/>
      <c r="N37" s="76"/>
    </row>
    <row r="38" spans="1:14" ht="19.899999999999999" customHeight="1" x14ac:dyDescent="0.25">
      <c r="A38" s="14"/>
      <c r="B38" s="64">
        <v>1</v>
      </c>
      <c r="C38" s="292" t="s">
        <v>80</v>
      </c>
      <c r="D38" s="293"/>
      <c r="E38" s="95"/>
      <c r="F38" s="96"/>
      <c r="G38" s="96"/>
      <c r="H38" s="96"/>
      <c r="I38" s="96"/>
      <c r="J38" s="96"/>
      <c r="K38" s="96"/>
      <c r="L38" s="65">
        <f t="shared" ref="L38:L42" si="5">SUM(E38:K38)</f>
        <v>0</v>
      </c>
      <c r="M38" s="143"/>
      <c r="N38" s="10"/>
    </row>
    <row r="39" spans="1:14" ht="19.899999999999999" customHeight="1" x14ac:dyDescent="0.25">
      <c r="A39" s="14"/>
      <c r="B39" s="153">
        <v>2</v>
      </c>
      <c r="C39" s="294" t="s">
        <v>82</v>
      </c>
      <c r="D39" s="295"/>
      <c r="E39" s="175"/>
      <c r="F39" s="176"/>
      <c r="G39" s="176"/>
      <c r="H39" s="176"/>
      <c r="I39" s="176"/>
      <c r="J39" s="176"/>
      <c r="K39" s="176"/>
      <c r="L39" s="66">
        <f t="shared" si="5"/>
        <v>0</v>
      </c>
      <c r="M39" s="143"/>
    </row>
    <row r="40" spans="1:14" ht="19.899999999999999" customHeight="1" x14ac:dyDescent="0.25">
      <c r="A40" s="229"/>
      <c r="B40" s="69">
        <v>3</v>
      </c>
      <c r="C40" s="286" t="s">
        <v>84</v>
      </c>
      <c r="D40" s="287"/>
      <c r="E40" s="97"/>
      <c r="F40" s="98"/>
      <c r="G40" s="98"/>
      <c r="H40" s="98"/>
      <c r="I40" s="98"/>
      <c r="J40" s="98"/>
      <c r="K40" s="98"/>
      <c r="L40" s="66">
        <f t="shared" si="5"/>
        <v>0</v>
      </c>
      <c r="M40" s="143"/>
    </row>
    <row r="41" spans="1:14" ht="19.899999999999999" customHeight="1" x14ac:dyDescent="0.25">
      <c r="A41" s="229"/>
      <c r="B41" s="69">
        <v>4</v>
      </c>
      <c r="C41" s="286" t="s">
        <v>86</v>
      </c>
      <c r="D41" s="287"/>
      <c r="E41" s="97"/>
      <c r="F41" s="98"/>
      <c r="G41" s="98"/>
      <c r="H41" s="98"/>
      <c r="I41" s="98"/>
      <c r="J41" s="98"/>
      <c r="K41" s="98"/>
      <c r="L41" s="66">
        <f t="shared" si="5"/>
        <v>0</v>
      </c>
      <c r="M41" s="142"/>
      <c r="N41" s="76"/>
    </row>
    <row r="42" spans="1:14" ht="19.899999999999999" customHeight="1" thickBot="1" x14ac:dyDescent="0.3">
      <c r="B42" s="67">
        <v>5</v>
      </c>
      <c r="C42" s="288" t="s">
        <v>88</v>
      </c>
      <c r="D42" s="238"/>
      <c r="E42" s="99"/>
      <c r="F42" s="100"/>
      <c r="G42" s="100"/>
      <c r="H42" s="100"/>
      <c r="I42" s="100"/>
      <c r="J42" s="100"/>
      <c r="K42" s="100"/>
      <c r="L42" s="68">
        <f t="shared" si="5"/>
        <v>0</v>
      </c>
      <c r="M42" s="142"/>
      <c r="N42" s="76"/>
    </row>
    <row r="43" spans="1:14" ht="23.5" customHeight="1" thickBot="1" x14ac:dyDescent="0.35">
      <c r="A43" s="44" t="s">
        <v>90</v>
      </c>
      <c r="B43" s="232" t="s">
        <v>132</v>
      </c>
      <c r="C43" s="232"/>
      <c r="D43" s="232"/>
      <c r="E43" s="231"/>
      <c r="F43" s="231"/>
      <c r="G43" s="231"/>
      <c r="H43" s="231"/>
      <c r="I43" s="231"/>
      <c r="J43" s="231"/>
      <c r="K43" s="231"/>
      <c r="L43" s="231"/>
    </row>
    <row r="44" spans="1:14" ht="23.5" customHeight="1" x14ac:dyDescent="0.25">
      <c r="A44" s="14"/>
      <c r="B44" s="104">
        <v>1</v>
      </c>
      <c r="C44" s="233" t="s">
        <v>91</v>
      </c>
      <c r="D44" s="234"/>
      <c r="E44" s="180"/>
      <c r="F44" s="181"/>
      <c r="G44" s="181"/>
      <c r="H44" s="181"/>
      <c r="I44" s="181"/>
      <c r="J44" s="181"/>
      <c r="K44" s="181"/>
      <c r="L44" s="65">
        <f>SUM(E44:K44)</f>
        <v>0</v>
      </c>
      <c r="M44" s="142"/>
    </row>
    <row r="45" spans="1:14" ht="23.5" customHeight="1" x14ac:dyDescent="0.25">
      <c r="A45" s="229"/>
      <c r="B45" s="69">
        <v>2</v>
      </c>
      <c r="C45" s="235" t="s">
        <v>93</v>
      </c>
      <c r="D45" s="236"/>
      <c r="E45" s="155"/>
      <c r="F45" s="156"/>
      <c r="G45" s="156"/>
      <c r="H45" s="156"/>
      <c r="I45" s="156"/>
      <c r="J45" s="156"/>
      <c r="K45" s="156"/>
      <c r="L45" s="177" t="str">
        <f>IFERROR(E5/L14*L44,"-")</f>
        <v>-</v>
      </c>
      <c r="M45" s="142"/>
    </row>
    <row r="46" spans="1:14" ht="23.5" customHeight="1" thickBot="1" x14ac:dyDescent="0.3">
      <c r="A46" s="229"/>
      <c r="B46" s="67">
        <v>3</v>
      </c>
      <c r="C46" s="237" t="s">
        <v>95</v>
      </c>
      <c r="D46" s="238"/>
      <c r="E46" s="157"/>
      <c r="F46" s="158"/>
      <c r="G46" s="158"/>
      <c r="H46" s="158"/>
      <c r="I46" s="158"/>
      <c r="J46" s="158"/>
      <c r="K46" s="158"/>
      <c r="L46" s="178" t="str">
        <f>IFERROR(L5/L14*L44,"-")</f>
        <v>-</v>
      </c>
      <c r="M46" s="142"/>
    </row>
    <row r="47" spans="1:14" ht="13.5" thickBot="1" x14ac:dyDescent="0.35">
      <c r="A47" s="44" t="s">
        <v>97</v>
      </c>
      <c r="B47" s="232" t="s">
        <v>133</v>
      </c>
      <c r="C47" s="232"/>
      <c r="D47" s="232"/>
      <c r="E47" s="231"/>
      <c r="F47" s="231"/>
      <c r="G47" s="231"/>
      <c r="H47" s="231"/>
      <c r="I47" s="231"/>
      <c r="J47" s="231"/>
      <c r="K47" s="231"/>
      <c r="L47" s="231"/>
      <c r="M47" s="142"/>
    </row>
    <row r="48" spans="1:14" ht="23.5" customHeight="1" x14ac:dyDescent="0.25">
      <c r="A48" s="14"/>
      <c r="B48" s="104">
        <v>1</v>
      </c>
      <c r="C48" s="233" t="s">
        <v>98</v>
      </c>
      <c r="D48" s="234"/>
      <c r="E48" s="2"/>
      <c r="F48" s="3"/>
      <c r="G48" s="3"/>
      <c r="H48" s="3"/>
      <c r="I48" s="3"/>
      <c r="J48" s="3"/>
      <c r="K48" s="3"/>
      <c r="L48" s="50">
        <f>SUM(E48:K48)</f>
        <v>0</v>
      </c>
      <c r="M48" s="142"/>
    </row>
    <row r="49" spans="1:13" ht="23.5" customHeight="1" x14ac:dyDescent="0.25">
      <c r="A49" s="229"/>
      <c r="B49" s="69">
        <v>2</v>
      </c>
      <c r="C49" s="235" t="s">
        <v>100</v>
      </c>
      <c r="D49" s="236"/>
      <c r="E49" s="7"/>
      <c r="F49" s="8"/>
      <c r="G49" s="8"/>
      <c r="H49" s="8"/>
      <c r="I49" s="8"/>
      <c r="J49" s="8"/>
      <c r="K49" s="8"/>
      <c r="L49" s="52">
        <f>SUM(E49:K49)</f>
        <v>0</v>
      </c>
      <c r="M49" s="142"/>
    </row>
    <row r="50" spans="1:13" ht="23.5" customHeight="1" thickBot="1" x14ac:dyDescent="0.3">
      <c r="A50" s="229"/>
      <c r="B50" s="67">
        <v>3</v>
      </c>
      <c r="C50" s="237" t="s">
        <v>102</v>
      </c>
      <c r="D50" s="238"/>
      <c r="E50" s="214">
        <f>E48+E49</f>
        <v>0</v>
      </c>
      <c r="F50" s="214">
        <f t="shared" ref="F50:K50" si="6">F48+F49</f>
        <v>0</v>
      </c>
      <c r="G50" s="214">
        <f t="shared" si="6"/>
        <v>0</v>
      </c>
      <c r="H50" s="214">
        <f t="shared" si="6"/>
        <v>0</v>
      </c>
      <c r="I50" s="214">
        <f t="shared" si="6"/>
        <v>0</v>
      </c>
      <c r="J50" s="214">
        <f t="shared" si="6"/>
        <v>0</v>
      </c>
      <c r="K50" s="214">
        <f t="shared" si="6"/>
        <v>0</v>
      </c>
      <c r="L50" s="54">
        <f>SUM(E50:K50)</f>
        <v>0</v>
      </c>
      <c r="M50" s="142"/>
    </row>
    <row r="51" spans="1:13" s="76" customFormat="1" ht="43.5" customHeight="1" x14ac:dyDescent="0.25">
      <c r="A51" s="15"/>
      <c r="B51" s="15"/>
      <c r="C51" s="15"/>
      <c r="D51" s="15"/>
      <c r="E51" s="221" t="str">
        <f t="shared" ref="E51:L51" si="7">IF(E50=SUM(E28:E30),"","SECTION D &amp; I DO NOT MATCH")</f>
        <v/>
      </c>
      <c r="F51" s="221" t="str">
        <f t="shared" si="7"/>
        <v/>
      </c>
      <c r="G51" s="221" t="str">
        <f t="shared" si="7"/>
        <v/>
      </c>
      <c r="H51" s="221" t="str">
        <f t="shared" si="7"/>
        <v/>
      </c>
      <c r="I51" s="221" t="str">
        <f t="shared" si="7"/>
        <v/>
      </c>
      <c r="J51" s="221" t="str">
        <f t="shared" si="7"/>
        <v/>
      </c>
      <c r="K51" s="221" t="str">
        <f t="shared" si="7"/>
        <v/>
      </c>
      <c r="L51" s="221" t="str">
        <f t="shared" si="7"/>
        <v/>
      </c>
      <c r="M51" s="142"/>
    </row>
    <row r="52" spans="1:13" x14ac:dyDescent="0.25">
      <c r="M52" s="142"/>
    </row>
    <row r="53" spans="1:13" x14ac:dyDescent="0.25">
      <c r="C53" s="23"/>
      <c r="M53" s="142"/>
    </row>
    <row r="54" spans="1:13" x14ac:dyDescent="0.25">
      <c r="C54" s="24"/>
      <c r="M54" s="142"/>
    </row>
  </sheetData>
  <mergeCells count="53">
    <mergeCell ref="C48:D48"/>
    <mergeCell ref="C49:D49"/>
    <mergeCell ref="C50:D50"/>
    <mergeCell ref="C32:D32"/>
    <mergeCell ref="C33:D33"/>
    <mergeCell ref="C42:D42"/>
    <mergeCell ref="C41:D41"/>
    <mergeCell ref="C45:D45"/>
    <mergeCell ref="C40:D40"/>
    <mergeCell ref="C46:D46"/>
    <mergeCell ref="B34:D34"/>
    <mergeCell ref="C44:D44"/>
    <mergeCell ref="C35:D35"/>
    <mergeCell ref="C39:D39"/>
    <mergeCell ref="C26:D26"/>
    <mergeCell ref="B27:D27"/>
    <mergeCell ref="E27:J27"/>
    <mergeCell ref="C28:D28"/>
    <mergeCell ref="C29:D29"/>
    <mergeCell ref="C30:D30"/>
    <mergeCell ref="B31:D31"/>
    <mergeCell ref="E31:J31"/>
    <mergeCell ref="C36:D36"/>
    <mergeCell ref="C38:D38"/>
    <mergeCell ref="D1:G1"/>
    <mergeCell ref="I1:J1"/>
    <mergeCell ref="C8:D8"/>
    <mergeCell ref="C9:D9"/>
    <mergeCell ref="C10:D10"/>
    <mergeCell ref="C5:D5"/>
    <mergeCell ref="H5:K5"/>
    <mergeCell ref="D3:E3"/>
    <mergeCell ref="I3:K3"/>
    <mergeCell ref="F3:G3"/>
    <mergeCell ref="N3:S3"/>
    <mergeCell ref="B7:D7"/>
    <mergeCell ref="C13:D13"/>
    <mergeCell ref="C11:D11"/>
    <mergeCell ref="C12:D12"/>
    <mergeCell ref="N5:S5"/>
    <mergeCell ref="C25:D25"/>
    <mergeCell ref="C14:D14"/>
    <mergeCell ref="B15:I15"/>
    <mergeCell ref="C16:D16"/>
    <mergeCell ref="C17:D17"/>
    <mergeCell ref="C18:D18"/>
    <mergeCell ref="C19:D19"/>
    <mergeCell ref="B23:D23"/>
    <mergeCell ref="C24:D24"/>
    <mergeCell ref="E23:L23"/>
    <mergeCell ref="C22:D22"/>
    <mergeCell ref="C21:D21"/>
    <mergeCell ref="C20:D20"/>
  </mergeCells>
  <conditionalFormatting sqref="A51:XFD51">
    <cfRule type="containsText" dxfId="2" priority="1" operator="containsText" text="SECTION">
      <formula>NOT(ISERROR(SEARCH("SECTION",A51)))</formula>
    </cfRule>
  </conditionalFormatting>
  <dataValidations xWindow="1119" yWindow="874" count="35">
    <dataValidation allowBlank="1" showInputMessage="1" showErrorMessage="1" prompt="Total meals served to staff below the age of 60 who were paid under your SNP contract." sqref="C25:D25" xr:uid="{4C7AAFF7-6D44-4ABB-A71F-98C3270A6D40}"/>
    <dataValidation allowBlank="1" showInputMessage="1" showErrorMessage="1" prompt="Total meals served to guests under the age of 60." sqref="C26:D26" xr:uid="{5A202A87-7857-4C31-82E7-C3904929BE0F}"/>
    <dataValidation allowBlank="1" showInputMessage="1" showErrorMessage="1" prompt="Total meals served to individuals age 60 and older and their spouses, including meals served to volunteers age 60 or older and disabled individuals age 60 or older." sqref="C28:D28" xr:uid="{8A5E4E08-74E6-47B6-9047-6898D5DF484F}"/>
    <dataValidation allowBlank="1" showInputMessage="1" showErrorMessage="1" prompt="Total meals served to individuals below the age of 60 who were volunteering for the Nutrition Program." sqref="C29:D29" xr:uid="{69BD7FDD-8A63-40A6-BE92-7F5E6249750D}"/>
    <dataValidation allowBlank="1" showInputMessage="1" showErrorMessage="1" prompt="Total meals served to disabled individuals under the age of 60 who live at the meal site or who are disabled, live with, and attended with someone from section D(1)._x000a_" sqref="C30:D30" xr:uid="{0696F1BD-2CE5-42E0-88D3-7953F4375B96}"/>
    <dataValidation allowBlank="1" showInputMessage="1" showErrorMessage="1" prompt="Number of eligible individuals who were turned away after you ran out of meals and did not receive a meal._x000a_" sqref="C32:D32" xr:uid="{F13445CE-A771-44BF-9385-B3730B40CDC7}"/>
    <dataValidation allowBlank="1" showInputMessage="1" showErrorMessage="1" prompt="Number of eligible individuals who were turned away for other reasons, such as hygiene issues or behavior problems, and did not receive a meal." sqref="C33:D33" xr:uid="{EB607D9D-B580-41B3-B451-7694A8F1E333}"/>
    <dataValidation allowBlank="1" showInputMessage="1" showErrorMessage="1" prompt="Number of hours spent on marketing the Nutrition Program." sqref="C35:D36" xr:uid="{32AF9F96-9464-4BCF-A20D-2658AFAB6598}"/>
    <dataValidation allowBlank="1" showInputMessage="1" showErrorMessage="1" prompt="Total dollar value of contributions received form staff." sqref="C40:D40" xr:uid="{1AFABE86-B882-4351-B10D-651458E9F7C5}"/>
    <dataValidation allowBlank="1" showInputMessage="1" showErrorMessage="1" prompt="Total dollar value of contributions received from guests." sqref="C41:D41" xr:uid="{5A1799C7-D6E0-426B-B861-767B213A3DA6}"/>
    <dataValidation allowBlank="1" showInputMessage="1" showErrorMessage="1" prompt="Total dollar value of food purchased for the Nutrition Program." sqref="C44:D44 C48:D48" xr:uid="{F471887C-2F0A-4FB4-9C53-751FBB8A780C}"/>
    <dataValidation allowBlank="1" showInputMessage="1" showErrorMessage="1" prompt="Total Non-Reimbursable SNP Meals total. This is the sum of C(2) and C(3). " sqref="C24:D24" xr:uid="{2BF9C0F9-B5D7-497A-9FC1-24E952066419}"/>
    <dataValidation allowBlank="1" showInputMessage="1" showErrorMessage="1" prompt="Total SNP meals served for this site.  This is the balance after subtracting the sum of A(2) + A(3) + A(4) from A(1).  " sqref="C14:D14" xr:uid="{53FBD771-661D-4EAD-B6AA-EF9944D2F434}"/>
    <dataValidation allowBlank="1" showInputMessage="1" showErrorMessage="1" prompt="Total dollar value of reimbursable SNP meals." sqref="D45 C45:C46 D49 C49:C50" xr:uid="{0CCEDC38-D0AD-4AC2-B70C-00F641CC5CF0}"/>
    <dataValidation allowBlank="1" showInputMessage="1" showErrorMessage="1" prompt="Total frozen meals. Do not include guest and staff meals._x000a_" sqref="C20:C21 D20" xr:uid="{BE60E0C4-2243-4E0F-B7A9-EEDBD9CE3AF0}"/>
    <dataValidation allowBlank="1" showInputMessage="1" showErrorMessage="1" prompt="Total shelf-stable meals. Do not include guest and staff meals." sqref="C19:D19" xr:uid="{D364A7B9-876A-4761-AFFE-8994EEED5A26}"/>
    <dataValidation allowBlank="1" showInputMessage="1" showErrorMessage="1" prompt="Total home delivered meals. Do not include guest and staff meals." sqref="C18:D18" xr:uid="{D546B3B9-D987-4CD8-8917-7249C8059747}"/>
    <dataValidation allowBlank="1" showInputMessage="1" showErrorMessage="1" prompt="Total meals served to go. Do not include guest and staff meals." sqref="C17:D17" xr:uid="{2BD83A50-F027-4A3C-918C-724000B98A71}"/>
    <dataValidation allowBlank="1" showInputMessage="1" showErrorMessage="1" prompt="Total C-1 COVID-19 meals total. This is the sum of B(2a)+ B(2b)+ B(2c)+ B(2d).  " sqref="C22:D22" xr:uid="{5F11729F-A047-4350-B4D8-D4F19CBF6588}"/>
    <dataValidation allowBlank="1" showInputMessage="1" showErrorMessage="1" prompt="Non-SNP meals served to non-seniors." sqref="C13:D13" xr:uid="{A1D35A6E-D110-4C55-8733-AAC372395B67}"/>
    <dataValidation allowBlank="1" showInputMessage="1" showErrorMessage="1" prompt="Non-SNP meals served to seniors." sqref="C12:D12" xr:uid="{5EC5F408-04E3-4B00-86DF-9FF218CC6668}"/>
    <dataValidation allowBlank="1" showInputMessage="1" showErrorMessage="1" prompt="Total non-SNP meals served.  This should equal the sum of A(4a) and A(4b)._x000a__x000a_" sqref="C11:D11" xr:uid="{F278432E-7CF5-44EE-964E-70CF771E5C9E}"/>
    <dataValidation allowBlank="1" showInputMessage="1" showErrorMessage="1" prompt="This is the number of meal prepared onsite or provided by your caterer that were not served.  Exclude meals that are served but not consumed._x000a_" sqref="C9:D9" xr:uid="{279EC30B-2F74-4E56-8A5D-47BA9ED6091F}"/>
    <dataValidation allowBlank="1" showInputMessage="1" showErrorMessage="1" prompt="Total meals your ordered from your caterer, received from another meals site, or prepared onsite. This will include meals you subsequently transfer to another site or use for a non-SNP program." sqref="C8:D8" xr:uid="{54CD3F13-47CB-4815-AE01-60ABC578426D}"/>
    <dataValidation allowBlank="1" showInputMessage="1" showErrorMessage="1" prompt="Meals ordered/prepared for another SNP site._x000a__x000a_" sqref="C10:D10" xr:uid="{923089B3-500A-4F0E-B763-7EFCD63D4A61}"/>
    <dataValidation allowBlank="1" showErrorMessage="1" sqref="E8:K14 E16:K22 E24:K26 E28:K30 E32:K33 E35:K36" xr:uid="{872AA3D8-1EEF-4A61-892C-5DE204ACA026}"/>
    <dataValidation allowBlank="1" showInputMessage="1" showErrorMessage="1" prompt="Total reimbursable meals served onsite._x000a_" sqref="C16:D16" xr:uid="{63180081-99B1-4DDC-B5AC-8F64402B5544}"/>
    <dataValidation allowBlank="1" showInputMessage="1" showErrorMessage="1" prompt="Total fees received from non-senior volunteers." sqref="C42:D42" xr:uid="{D2AC3A06-9E9B-499C-A474-2B59D2DC0E1B}"/>
    <dataValidation allowBlank="1" prompt="% of reimbursable meals relative to total meals prepared/ordered .   (total SNP meals A(12) - total non-reimbursable SNP meals C(22) ) / total meals prepared/ordered." sqref="E45:K46 E49:K50" xr:uid="{7E789FC5-D69D-474C-90BD-3CFB43A45263}"/>
    <dataValidation allowBlank="1" showErrorMessage="1" prompt="Total dollar value of food purchased for the Nutrition Program." sqref="E44:K44 E48:K48" xr:uid="{F41F6941-DD03-4BCD-AC4B-A631CF071F5F}"/>
    <dataValidation allowBlank="1" showErrorMessage="1" prompt="Total fees received from non-senior volunteers._x000a_" sqref="E42:K42" xr:uid="{CC93D1D6-DC93-43B5-8D49-ED5ED792F9B0}"/>
    <dataValidation allowBlank="1" showErrorMessage="1" prompt="Total dollar value of contributions received from guests." sqref="E41:K41" xr:uid="{89707001-68EA-4866-B01E-FE4CF743319D}"/>
    <dataValidation allowBlank="1" showErrorMessage="1" prompt="Total dollar value of contributions received form staff." sqref="E40:K40" xr:uid="{CB1AB6D2-6661-4675-AB4B-BD27A85B3E8A}"/>
    <dataValidation allowBlank="1" showInputMessage="1" showErrorMessage="1" prompt="Total dollar value of contributions received form eligible individuals." sqref="C38:C39" xr:uid="{3ED4CEE4-5AFE-4AD3-8B58-FCDA77630D7B}"/>
    <dataValidation allowBlank="1" showErrorMessage="1" prompt="Total dollar value of contributions received form eligible individuals." sqref="E38:K39" xr:uid="{49F1F12A-5B37-417D-9E60-AE8A90DC13A4}"/>
  </dataValidations>
  <pageMargins left="0.25" right="0.25" top="0.75" bottom="0.75" header="0.3" footer="0.3"/>
  <pageSetup scale="70" orientation="portrait" r:id="rId1"/>
  <headerFooter>
    <oddHeader xml:space="preserve">&amp;C&amp;"Arial,Bold"&amp;15Santa Clara County Senior Nutrition Program - Weekly Report
</oddHeader>
    <oddFooter>&amp;C&amp;"Arial,Bold"&amp;10&amp;A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43B4-E622-4968-9FAE-DE6855AF1AF3}">
  <sheetPr>
    <pageSetUpPr fitToPage="1"/>
  </sheetPr>
  <dimension ref="A1:U54"/>
  <sheetViews>
    <sheetView showGridLines="0" showRuler="0" topLeftCell="A5" zoomScaleNormal="100" workbookViewId="0">
      <selection activeCell="N22" sqref="N22"/>
    </sheetView>
  </sheetViews>
  <sheetFormatPr defaultColWidth="9.1796875" defaultRowHeight="12.5" x14ac:dyDescent="0.25"/>
  <cols>
    <col min="1" max="1" width="2.54296875" style="1" customWidth="1"/>
    <col min="2" max="2" width="3.26953125" style="1" customWidth="1"/>
    <col min="3" max="3" width="24" style="1" customWidth="1"/>
    <col min="4" max="4" width="11.81640625" style="15" customWidth="1"/>
    <col min="5" max="5" width="12.1796875" style="14" customWidth="1"/>
    <col min="6" max="12" width="12.7265625" style="14" customWidth="1"/>
    <col min="13" max="13" width="16.81640625" style="22" customWidth="1"/>
    <col min="14" max="14" width="57.26953125" style="25" customWidth="1"/>
    <col min="15" max="15" width="52.1796875" style="14" customWidth="1"/>
    <col min="16" max="16384" width="9.1796875" style="14"/>
  </cols>
  <sheetData>
    <row r="1" spans="1:21" ht="18.649999999999999" customHeight="1" x14ac:dyDescent="0.3">
      <c r="C1" s="126" t="s">
        <v>105</v>
      </c>
      <c r="D1" s="328" t="str">
        <f>IF('Week 1'!D1="","",('Week 1'!D1))</f>
        <v/>
      </c>
      <c r="E1" s="328"/>
      <c r="F1" s="328"/>
      <c r="G1" s="328"/>
      <c r="H1" s="21" t="s">
        <v>106</v>
      </c>
      <c r="I1" s="329" t="str">
        <f>IF('Week 1'!I1="","",('Week 1'!I1))</f>
        <v/>
      </c>
      <c r="J1" s="329"/>
      <c r="K1" s="21" t="s">
        <v>107</v>
      </c>
      <c r="L1" s="125">
        <v>6</v>
      </c>
    </row>
    <row r="2" spans="1:21" ht="6.65" customHeight="1" thickBot="1" x14ac:dyDescent="0.3"/>
    <row r="3" spans="1:21" ht="24" customHeight="1" thickBot="1" x14ac:dyDescent="0.3">
      <c r="C3" s="112" t="s">
        <v>13</v>
      </c>
      <c r="D3" s="330" t="str">
        <f>'Week 1'!D3</f>
        <v>Older Americans Act</v>
      </c>
      <c r="E3" s="331"/>
      <c r="F3" s="335" t="s">
        <v>15</v>
      </c>
      <c r="G3" s="336"/>
      <c r="H3" s="216">
        <f>COUNTIF(E14:K14,"&gt;0")</f>
        <v>0</v>
      </c>
      <c r="I3" s="332" t="s">
        <v>17</v>
      </c>
      <c r="J3" s="333"/>
      <c r="K3" s="334"/>
      <c r="L3" s="127"/>
      <c r="M3" s="144"/>
      <c r="N3" s="309"/>
      <c r="O3" s="309"/>
      <c r="P3" s="309"/>
      <c r="Q3" s="309"/>
      <c r="R3" s="309"/>
      <c r="S3" s="309"/>
      <c r="U3" s="25"/>
    </row>
    <row r="4" spans="1:21" ht="6.65" customHeight="1" thickBot="1" x14ac:dyDescent="0.3">
      <c r="B4" s="46"/>
      <c r="C4" s="47"/>
      <c r="D4" s="47"/>
      <c r="E4" s="46"/>
      <c r="F4" s="231"/>
      <c r="G4" s="47"/>
      <c r="H4" s="47"/>
      <c r="I4" s="110"/>
      <c r="J4" s="110"/>
      <c r="K4" s="110"/>
      <c r="L4" s="128"/>
      <c r="M4" s="144"/>
      <c r="N4" s="229"/>
      <c r="O4" s="229"/>
      <c r="P4" s="229"/>
      <c r="Q4" s="229"/>
      <c r="R4" s="229"/>
      <c r="S4" s="229"/>
      <c r="U4" s="25"/>
    </row>
    <row r="5" spans="1:21" ht="20.5" customHeight="1" thickBot="1" x14ac:dyDescent="0.3">
      <c r="B5" s="46"/>
      <c r="C5" s="323" t="s">
        <v>19</v>
      </c>
      <c r="D5" s="304"/>
      <c r="E5" s="210">
        <f>SUM(L16:L20)</f>
        <v>0</v>
      </c>
      <c r="F5" s="231"/>
      <c r="G5" s="47"/>
      <c r="H5" s="308" t="s">
        <v>21</v>
      </c>
      <c r="I5" s="306"/>
      <c r="J5" s="306"/>
      <c r="K5" s="307"/>
      <c r="L5" s="217">
        <f>SUM(L21:L22)</f>
        <v>0</v>
      </c>
      <c r="M5" s="144"/>
      <c r="N5" s="309"/>
      <c r="O5" s="309"/>
      <c r="P5" s="309"/>
      <c r="Q5" s="309"/>
      <c r="R5" s="309"/>
      <c r="S5" s="309"/>
      <c r="U5" s="25"/>
    </row>
    <row r="6" spans="1:21" ht="12" customHeight="1" x14ac:dyDescent="0.25">
      <c r="B6" s="46"/>
      <c r="C6" s="47"/>
      <c r="D6" s="47"/>
      <c r="E6" s="196"/>
      <c r="F6" s="197"/>
      <c r="G6" s="198"/>
      <c r="H6" s="198"/>
      <c r="I6" s="199"/>
      <c r="J6" s="199"/>
      <c r="K6" s="199"/>
      <c r="L6" s="193"/>
      <c r="M6" s="144"/>
      <c r="N6" s="229"/>
      <c r="O6" s="229"/>
      <c r="P6" s="229"/>
      <c r="Q6" s="229"/>
      <c r="R6" s="229"/>
      <c r="S6" s="229"/>
      <c r="U6" s="25"/>
    </row>
    <row r="7" spans="1:21" ht="12.65" customHeight="1" thickBot="1" x14ac:dyDescent="0.35">
      <c r="A7" s="44" t="s">
        <v>23</v>
      </c>
      <c r="B7" s="326" t="s">
        <v>109</v>
      </c>
      <c r="C7" s="327"/>
      <c r="D7" s="327"/>
      <c r="E7" s="48" t="s">
        <v>110</v>
      </c>
      <c r="F7" s="48" t="s">
        <v>111</v>
      </c>
      <c r="G7" s="48" t="s">
        <v>112</v>
      </c>
      <c r="H7" s="48" t="s">
        <v>113</v>
      </c>
      <c r="I7" s="48" t="s">
        <v>114</v>
      </c>
      <c r="J7" s="48" t="s">
        <v>115</v>
      </c>
      <c r="K7" s="48" t="s">
        <v>116</v>
      </c>
      <c r="L7" s="48" t="s">
        <v>117</v>
      </c>
      <c r="N7" s="76"/>
    </row>
    <row r="8" spans="1:21" ht="19.5" customHeight="1" x14ac:dyDescent="0.25">
      <c r="B8" s="49">
        <v>1</v>
      </c>
      <c r="C8" s="292" t="s">
        <v>118</v>
      </c>
      <c r="D8" s="293"/>
      <c r="E8" s="13"/>
      <c r="F8" s="3"/>
      <c r="G8" s="3"/>
      <c r="H8" s="3"/>
      <c r="I8" s="3"/>
      <c r="J8" s="3"/>
      <c r="K8" s="3"/>
      <c r="L8" s="50">
        <f>SUM(E8:K8)</f>
        <v>0</v>
      </c>
    </row>
    <row r="9" spans="1:21" ht="19.5" customHeight="1" x14ac:dyDescent="0.25">
      <c r="B9" s="56">
        <v>2</v>
      </c>
      <c r="C9" s="299" t="s">
        <v>26</v>
      </c>
      <c r="D9" s="300"/>
      <c r="E9" s="11"/>
      <c r="F9" s="4"/>
      <c r="G9" s="4"/>
      <c r="H9" s="4"/>
      <c r="I9" s="4"/>
      <c r="J9" s="4"/>
      <c r="K9" s="4"/>
      <c r="L9" s="52">
        <f t="shared" ref="L9:L13" si="0">SUM(E9:K9)</f>
        <v>0</v>
      </c>
    </row>
    <row r="10" spans="1:21" ht="17.25" customHeight="1" x14ac:dyDescent="0.25">
      <c r="B10" s="56">
        <v>3</v>
      </c>
      <c r="C10" s="299" t="s">
        <v>28</v>
      </c>
      <c r="D10" s="300"/>
      <c r="E10" s="11"/>
      <c r="F10" s="4"/>
      <c r="G10" s="4"/>
      <c r="H10" s="4"/>
      <c r="I10" s="4"/>
      <c r="J10" s="4"/>
      <c r="K10" s="4"/>
      <c r="L10" s="52">
        <f t="shared" si="0"/>
        <v>0</v>
      </c>
    </row>
    <row r="11" spans="1:21" ht="18.75" customHeight="1" x14ac:dyDescent="0.25">
      <c r="B11" s="56">
        <v>4</v>
      </c>
      <c r="C11" s="317" t="s">
        <v>120</v>
      </c>
      <c r="D11" s="318"/>
      <c r="E11" s="57">
        <f>SUM(E12:E13)</f>
        <v>0</v>
      </c>
      <c r="F11" s="70">
        <f t="shared" ref="F11:K11" si="1">SUM(F12:F13)</f>
        <v>0</v>
      </c>
      <c r="G11" s="70">
        <f t="shared" si="1"/>
        <v>0</v>
      </c>
      <c r="H11" s="70">
        <f t="shared" si="1"/>
        <v>0</v>
      </c>
      <c r="I11" s="70">
        <f t="shared" si="1"/>
        <v>0</v>
      </c>
      <c r="J11" s="70">
        <f t="shared" si="1"/>
        <v>0</v>
      </c>
      <c r="K11" s="70">
        <f t="shared" si="1"/>
        <v>0</v>
      </c>
      <c r="L11" s="52">
        <f t="shared" si="0"/>
        <v>0</v>
      </c>
    </row>
    <row r="12" spans="1:21" ht="16.5" customHeight="1" x14ac:dyDescent="0.25">
      <c r="B12" s="56" t="s">
        <v>32</v>
      </c>
      <c r="C12" s="315" t="s">
        <v>121</v>
      </c>
      <c r="D12" s="316"/>
      <c r="E12" s="11"/>
      <c r="F12" s="4"/>
      <c r="G12" s="4"/>
      <c r="H12" s="4"/>
      <c r="I12" s="4"/>
      <c r="J12" s="4"/>
      <c r="K12" s="4"/>
      <c r="L12" s="52">
        <f t="shared" si="0"/>
        <v>0</v>
      </c>
    </row>
    <row r="13" spans="1:21" ht="18.75" customHeight="1" x14ac:dyDescent="0.25">
      <c r="B13" s="56" t="s">
        <v>35</v>
      </c>
      <c r="C13" s="315" t="s">
        <v>122</v>
      </c>
      <c r="D13" s="316"/>
      <c r="E13" s="11"/>
      <c r="F13" s="4"/>
      <c r="G13" s="4"/>
      <c r="H13" s="4"/>
      <c r="I13" s="4"/>
      <c r="J13" s="4"/>
      <c r="K13" s="4"/>
      <c r="L13" s="52">
        <f t="shared" si="0"/>
        <v>0</v>
      </c>
    </row>
    <row r="14" spans="1:21" ht="21" customHeight="1" thickBot="1" x14ac:dyDescent="0.3">
      <c r="B14" s="58">
        <v>5</v>
      </c>
      <c r="C14" s="290" t="s">
        <v>38</v>
      </c>
      <c r="D14" s="291"/>
      <c r="E14" s="218">
        <f>IF(E8-SUM(E9:E11)&lt;0,0,E8-SUM(E9:E11))</f>
        <v>0</v>
      </c>
      <c r="F14" s="53">
        <f t="shared" ref="F14:K14" si="2">IF(F8-SUM(F9:F11)&lt;0,0,F8-SUM(F9:F11))</f>
        <v>0</v>
      </c>
      <c r="G14" s="53">
        <f t="shared" si="2"/>
        <v>0</v>
      </c>
      <c r="H14" s="53">
        <f t="shared" si="2"/>
        <v>0</v>
      </c>
      <c r="I14" s="53">
        <f t="shared" si="2"/>
        <v>0</v>
      </c>
      <c r="J14" s="53">
        <f t="shared" si="2"/>
        <v>0</v>
      </c>
      <c r="K14" s="53">
        <f t="shared" si="2"/>
        <v>0</v>
      </c>
      <c r="L14" s="54">
        <f>SUM(E14:K14)</f>
        <v>0</v>
      </c>
    </row>
    <row r="15" spans="1:21" ht="23.25" customHeight="1" thickBot="1" x14ac:dyDescent="0.35">
      <c r="A15" s="21" t="s">
        <v>40</v>
      </c>
      <c r="B15" s="289" t="s">
        <v>123</v>
      </c>
      <c r="C15" s="289"/>
      <c r="D15" s="289"/>
      <c r="E15" s="320"/>
      <c r="F15" s="320"/>
      <c r="G15" s="320"/>
      <c r="H15" s="320"/>
      <c r="I15" s="320"/>
      <c r="J15" s="55"/>
      <c r="K15" s="55"/>
      <c r="L15" s="55"/>
    </row>
    <row r="16" spans="1:21" ht="24" customHeight="1" x14ac:dyDescent="0.25">
      <c r="A16" s="229"/>
      <c r="B16" s="49">
        <v>1</v>
      </c>
      <c r="C16" s="233" t="s">
        <v>41</v>
      </c>
      <c r="D16" s="234"/>
      <c r="E16" s="13"/>
      <c r="F16" s="3"/>
      <c r="G16" s="3"/>
      <c r="H16" s="3"/>
      <c r="I16" s="3"/>
      <c r="J16" s="3"/>
      <c r="K16" s="3"/>
      <c r="L16" s="50">
        <f>SUM(E16:K16)</f>
        <v>0</v>
      </c>
    </row>
    <row r="17" spans="1:15" ht="21" customHeight="1" x14ac:dyDescent="0.25">
      <c r="A17" s="229"/>
      <c r="B17" s="56">
        <v>2</v>
      </c>
      <c r="C17" s="235" t="s">
        <v>43</v>
      </c>
      <c r="D17" s="236"/>
      <c r="E17" s="11"/>
      <c r="F17" s="4"/>
      <c r="G17" s="4"/>
      <c r="H17" s="4"/>
      <c r="I17" s="4"/>
      <c r="J17" s="4"/>
      <c r="K17" s="4"/>
      <c r="L17" s="52">
        <f t="shared" ref="L17:L33" si="3">SUM(E17:K17)</f>
        <v>0</v>
      </c>
      <c r="M17" s="144"/>
    </row>
    <row r="18" spans="1:15" ht="21" customHeight="1" x14ac:dyDescent="0.25">
      <c r="A18" s="229"/>
      <c r="B18" s="56">
        <v>3</v>
      </c>
      <c r="C18" s="235" t="s">
        <v>45</v>
      </c>
      <c r="D18" s="236"/>
      <c r="E18" s="11"/>
      <c r="F18" s="4"/>
      <c r="G18" s="4"/>
      <c r="H18" s="4"/>
      <c r="I18" s="4"/>
      <c r="J18" s="4"/>
      <c r="K18" s="4"/>
      <c r="L18" s="52">
        <f t="shared" si="3"/>
        <v>0</v>
      </c>
    </row>
    <row r="19" spans="1:15" ht="21" customHeight="1" x14ac:dyDescent="0.25">
      <c r="A19" s="229"/>
      <c r="B19" s="56">
        <v>4</v>
      </c>
      <c r="C19" s="235" t="s">
        <v>47</v>
      </c>
      <c r="D19" s="236"/>
      <c r="E19" s="116"/>
      <c r="F19" s="117"/>
      <c r="G19" s="117"/>
      <c r="H19" s="117"/>
      <c r="I19" s="117"/>
      <c r="J19" s="117"/>
      <c r="K19" s="117"/>
      <c r="L19" s="52">
        <f t="shared" si="3"/>
        <v>0</v>
      </c>
    </row>
    <row r="20" spans="1:15" ht="21" customHeight="1" x14ac:dyDescent="0.25">
      <c r="A20" s="229"/>
      <c r="B20" s="56">
        <v>5</v>
      </c>
      <c r="C20" s="235" t="s">
        <v>124</v>
      </c>
      <c r="D20" s="236"/>
      <c r="E20" s="11"/>
      <c r="F20" s="4"/>
      <c r="G20" s="4"/>
      <c r="H20" s="4"/>
      <c r="I20" s="4"/>
      <c r="J20" s="4"/>
      <c r="K20" s="4"/>
      <c r="L20" s="52">
        <f t="shared" si="3"/>
        <v>0</v>
      </c>
    </row>
    <row r="21" spans="1:15" ht="21" customHeight="1" x14ac:dyDescent="0.25">
      <c r="A21" s="229"/>
      <c r="B21" s="113">
        <v>6</v>
      </c>
      <c r="C21" s="294" t="s">
        <v>51</v>
      </c>
      <c r="D21" s="295"/>
      <c r="E21" s="123"/>
      <c r="F21" s="124"/>
      <c r="G21" s="124"/>
      <c r="H21" s="124"/>
      <c r="I21" s="124"/>
      <c r="J21" s="124"/>
      <c r="K21" s="124"/>
      <c r="L21" s="52">
        <f t="shared" si="3"/>
        <v>0</v>
      </c>
    </row>
    <row r="22" spans="1:15" ht="21" customHeight="1" thickBot="1" x14ac:dyDescent="0.3">
      <c r="A22" s="229"/>
      <c r="B22" s="58">
        <v>7</v>
      </c>
      <c r="C22" s="290" t="s">
        <v>53</v>
      </c>
      <c r="D22" s="291"/>
      <c r="E22" s="12"/>
      <c r="F22" s="6"/>
      <c r="G22" s="6"/>
      <c r="H22" s="6"/>
      <c r="I22" s="6"/>
      <c r="J22" s="6"/>
      <c r="K22" s="6"/>
      <c r="L22" s="54">
        <f t="shared" si="3"/>
        <v>0</v>
      </c>
      <c r="M22" s="22" t="str">
        <f>IF(L22&lt;&gt;0,"As of 7/1/23, only NMOW contracts can seek reimbursement for HDM","")</f>
        <v/>
      </c>
    </row>
    <row r="23" spans="1:15" ht="24.75" customHeight="1" thickBot="1" x14ac:dyDescent="0.4">
      <c r="A23" s="21" t="s">
        <v>55</v>
      </c>
      <c r="B23" s="289" t="s">
        <v>125</v>
      </c>
      <c r="C23" s="289"/>
      <c r="D23" s="289"/>
      <c r="E23" s="282" t="str">
        <f>IF((SUM(L16:L22)+L24)&lt;&gt;L14,"Please make sure the sum of section B and section C(1) equals Total SNP Meals for This Site (A(5)).","")</f>
        <v/>
      </c>
      <c r="F23" s="283"/>
      <c r="G23" s="283"/>
      <c r="H23" s="283"/>
      <c r="I23" s="284"/>
      <c r="J23" s="284"/>
      <c r="K23" s="285"/>
      <c r="L23" s="285"/>
    </row>
    <row r="24" spans="1:15" ht="18.75" customHeight="1" x14ac:dyDescent="0.25">
      <c r="B24" s="61">
        <v>1</v>
      </c>
      <c r="C24" s="233" t="s">
        <v>56</v>
      </c>
      <c r="D24" s="234"/>
      <c r="E24" s="62">
        <f>E25+E26</f>
        <v>0</v>
      </c>
      <c r="F24" s="63">
        <f t="shared" ref="F24:K24" si="4">F25+F26</f>
        <v>0</v>
      </c>
      <c r="G24" s="63">
        <f t="shared" si="4"/>
        <v>0</v>
      </c>
      <c r="H24" s="63">
        <f t="shared" si="4"/>
        <v>0</v>
      </c>
      <c r="I24" s="63">
        <f t="shared" si="4"/>
        <v>0</v>
      </c>
      <c r="J24" s="63">
        <f t="shared" si="4"/>
        <v>0</v>
      </c>
      <c r="K24" s="63">
        <f t="shared" si="4"/>
        <v>0</v>
      </c>
      <c r="L24" s="50">
        <f t="shared" si="3"/>
        <v>0</v>
      </c>
    </row>
    <row r="25" spans="1:15" ht="18.75" customHeight="1" x14ac:dyDescent="0.25">
      <c r="B25" s="56">
        <v>2</v>
      </c>
      <c r="C25" s="324" t="s">
        <v>58</v>
      </c>
      <c r="D25" s="325"/>
      <c r="E25" s="11"/>
      <c r="F25" s="4"/>
      <c r="G25" s="4"/>
      <c r="H25" s="4"/>
      <c r="I25" s="4"/>
      <c r="J25" s="4"/>
      <c r="K25" s="4"/>
      <c r="L25" s="52">
        <f t="shared" si="3"/>
        <v>0</v>
      </c>
    </row>
    <row r="26" spans="1:15" ht="18.75" customHeight="1" thickBot="1" x14ac:dyDescent="0.3">
      <c r="B26" s="58">
        <v>3</v>
      </c>
      <c r="C26" s="290" t="s">
        <v>60</v>
      </c>
      <c r="D26" s="291"/>
      <c r="E26" s="12"/>
      <c r="F26" s="6"/>
      <c r="G26" s="6"/>
      <c r="H26" s="6"/>
      <c r="I26" s="6"/>
      <c r="J26" s="6"/>
      <c r="K26" s="6"/>
      <c r="L26" s="54">
        <f t="shared" si="3"/>
        <v>0</v>
      </c>
    </row>
    <row r="27" spans="1:15" ht="20.25" customHeight="1" thickBot="1" x14ac:dyDescent="0.35">
      <c r="A27" s="21" t="s">
        <v>62</v>
      </c>
      <c r="B27" s="289" t="s">
        <v>126</v>
      </c>
      <c r="C27" s="289"/>
      <c r="D27" s="289"/>
      <c r="E27" s="321"/>
      <c r="F27" s="322"/>
      <c r="G27" s="322"/>
      <c r="H27" s="322"/>
      <c r="I27" s="322"/>
      <c r="J27" s="322"/>
      <c r="K27" s="55"/>
      <c r="L27" s="60"/>
    </row>
    <row r="28" spans="1:15" ht="26.25" customHeight="1" x14ac:dyDescent="0.25">
      <c r="A28" s="14"/>
      <c r="B28" s="49">
        <v>1</v>
      </c>
      <c r="C28" s="233" t="s">
        <v>63</v>
      </c>
      <c r="D28" s="234"/>
      <c r="E28" s="2"/>
      <c r="F28" s="3"/>
      <c r="G28" s="3"/>
      <c r="H28" s="3"/>
      <c r="I28" s="3"/>
      <c r="J28" s="3"/>
      <c r="K28" s="3"/>
      <c r="L28" s="50">
        <f t="shared" si="3"/>
        <v>0</v>
      </c>
    </row>
    <row r="29" spans="1:15" ht="22.5" customHeight="1" x14ac:dyDescent="0.25">
      <c r="B29" s="51">
        <v>2</v>
      </c>
      <c r="C29" s="235" t="s">
        <v>65</v>
      </c>
      <c r="D29" s="236"/>
      <c r="E29" s="7"/>
      <c r="F29" s="8"/>
      <c r="G29" s="8"/>
      <c r="H29" s="8"/>
      <c r="I29" s="8"/>
      <c r="J29" s="8"/>
      <c r="K29" s="8"/>
      <c r="L29" s="219">
        <f t="shared" si="3"/>
        <v>0</v>
      </c>
    </row>
    <row r="30" spans="1:15" ht="21.75" customHeight="1" thickBot="1" x14ac:dyDescent="0.3">
      <c r="B30" s="58">
        <v>3</v>
      </c>
      <c r="C30" s="290" t="s">
        <v>67</v>
      </c>
      <c r="D30" s="291"/>
      <c r="E30" s="5"/>
      <c r="F30" s="6"/>
      <c r="G30" s="6"/>
      <c r="H30" s="6"/>
      <c r="I30" s="6"/>
      <c r="J30" s="6"/>
      <c r="K30" s="6"/>
      <c r="L30" s="219">
        <f t="shared" si="3"/>
        <v>0</v>
      </c>
    </row>
    <row r="31" spans="1:15" ht="22.5" customHeight="1" thickBot="1" x14ac:dyDescent="0.4">
      <c r="A31" s="21" t="s">
        <v>69</v>
      </c>
      <c r="B31" s="289" t="s">
        <v>127</v>
      </c>
      <c r="C31" s="289"/>
      <c r="D31" s="289"/>
      <c r="E31" s="310" t="s">
        <v>134</v>
      </c>
      <c r="F31" s="311"/>
      <c r="G31" s="311"/>
      <c r="H31" s="311"/>
      <c r="I31" s="312"/>
      <c r="J31" s="312"/>
      <c r="K31" s="59"/>
      <c r="L31" s="60"/>
      <c r="O31" s="14" t="s">
        <v>104</v>
      </c>
    </row>
    <row r="32" spans="1:15" ht="25.15" customHeight="1" x14ac:dyDescent="0.25">
      <c r="A32" s="14"/>
      <c r="B32" s="49">
        <v>1</v>
      </c>
      <c r="C32" s="233" t="s">
        <v>128</v>
      </c>
      <c r="D32" s="234"/>
      <c r="E32" s="2"/>
      <c r="F32" s="3"/>
      <c r="G32" s="3"/>
      <c r="H32" s="3"/>
      <c r="I32" s="3"/>
      <c r="J32" s="3"/>
      <c r="K32" s="3"/>
      <c r="L32" s="220">
        <f t="shared" si="3"/>
        <v>0</v>
      </c>
    </row>
    <row r="33" spans="1:14" ht="29.25" customHeight="1" thickBot="1" x14ac:dyDescent="0.3">
      <c r="A33" s="229"/>
      <c r="B33" s="58">
        <v>2</v>
      </c>
      <c r="C33" s="290" t="s">
        <v>129</v>
      </c>
      <c r="D33" s="291"/>
      <c r="E33" s="5"/>
      <c r="F33" s="6"/>
      <c r="G33" s="6"/>
      <c r="H33" s="6"/>
      <c r="I33" s="6"/>
      <c r="J33" s="6"/>
      <c r="K33" s="6"/>
      <c r="L33" s="54">
        <f t="shared" si="3"/>
        <v>0</v>
      </c>
    </row>
    <row r="34" spans="1:14" ht="23.25" customHeight="1" thickBot="1" x14ac:dyDescent="0.35">
      <c r="A34" s="44" t="s">
        <v>74</v>
      </c>
      <c r="B34" s="339" t="s">
        <v>130</v>
      </c>
      <c r="C34" s="339"/>
      <c r="D34" s="339"/>
      <c r="E34" s="231"/>
      <c r="F34" s="231"/>
      <c r="G34" s="231"/>
      <c r="H34" s="231"/>
      <c r="I34" s="231"/>
      <c r="J34" s="231"/>
      <c r="K34" s="231"/>
      <c r="L34" s="231"/>
      <c r="N34" s="76"/>
    </row>
    <row r="35" spans="1:14" ht="30.75" customHeight="1" x14ac:dyDescent="0.25">
      <c r="A35" s="14"/>
      <c r="B35" s="49">
        <v>1</v>
      </c>
      <c r="C35" s="324" t="s">
        <v>75</v>
      </c>
      <c r="D35" s="325"/>
      <c r="E35" s="2"/>
      <c r="F35" s="3"/>
      <c r="G35" s="3"/>
      <c r="H35" s="3"/>
      <c r="I35" s="3"/>
      <c r="J35" s="3"/>
      <c r="K35" s="3"/>
      <c r="L35" s="220">
        <f>SUM(E35:K35)</f>
        <v>0</v>
      </c>
    </row>
    <row r="36" spans="1:14" ht="41.25" customHeight="1" thickBot="1" x14ac:dyDescent="0.3">
      <c r="B36" s="58">
        <v>2</v>
      </c>
      <c r="C36" s="290" t="s">
        <v>77</v>
      </c>
      <c r="D36" s="291"/>
      <c r="E36" s="5"/>
      <c r="F36" s="6"/>
      <c r="G36" s="6"/>
      <c r="H36" s="6"/>
      <c r="I36" s="6"/>
      <c r="J36" s="6"/>
      <c r="K36" s="6"/>
      <c r="L36" s="54">
        <f>SUM(E36:K36)</f>
        <v>0</v>
      </c>
    </row>
    <row r="37" spans="1:14" ht="21.75" customHeight="1" thickBot="1" x14ac:dyDescent="0.35">
      <c r="A37" s="44" t="s">
        <v>79</v>
      </c>
      <c r="B37" s="77" t="s">
        <v>131</v>
      </c>
      <c r="C37" s="231"/>
      <c r="D37" s="231"/>
      <c r="E37" s="231"/>
      <c r="F37" s="231"/>
      <c r="G37" s="231"/>
      <c r="H37" s="231"/>
      <c r="I37" s="231"/>
      <c r="J37" s="231"/>
      <c r="K37" s="231"/>
      <c r="L37" s="231"/>
      <c r="N37" s="76"/>
    </row>
    <row r="38" spans="1:14" ht="19.899999999999999" customHeight="1" x14ac:dyDescent="0.25">
      <c r="A38" s="14"/>
      <c r="B38" s="64">
        <v>1</v>
      </c>
      <c r="C38" s="292" t="s">
        <v>80</v>
      </c>
      <c r="D38" s="293"/>
      <c r="E38" s="95"/>
      <c r="F38" s="96"/>
      <c r="G38" s="96"/>
      <c r="H38" s="96"/>
      <c r="I38" s="96"/>
      <c r="J38" s="96"/>
      <c r="K38" s="96"/>
      <c r="L38" s="65">
        <f t="shared" ref="L38:L42" si="5">SUM(E38:K38)</f>
        <v>0</v>
      </c>
      <c r="M38" s="143"/>
      <c r="N38" s="10"/>
    </row>
    <row r="39" spans="1:14" ht="19.899999999999999" customHeight="1" x14ac:dyDescent="0.25">
      <c r="A39" s="14"/>
      <c r="B39" s="153">
        <v>2</v>
      </c>
      <c r="C39" s="294" t="s">
        <v>82</v>
      </c>
      <c r="D39" s="295"/>
      <c r="E39" s="175"/>
      <c r="F39" s="176"/>
      <c r="G39" s="176"/>
      <c r="H39" s="176"/>
      <c r="I39" s="176"/>
      <c r="J39" s="176"/>
      <c r="K39" s="176"/>
      <c r="L39" s="66">
        <f t="shared" si="5"/>
        <v>0</v>
      </c>
      <c r="M39" s="143"/>
    </row>
    <row r="40" spans="1:14" ht="19.899999999999999" customHeight="1" x14ac:dyDescent="0.25">
      <c r="A40" s="229"/>
      <c r="B40" s="69">
        <v>3</v>
      </c>
      <c r="C40" s="286" t="s">
        <v>84</v>
      </c>
      <c r="D40" s="287"/>
      <c r="E40" s="97"/>
      <c r="F40" s="98"/>
      <c r="G40" s="98"/>
      <c r="H40" s="98"/>
      <c r="I40" s="98"/>
      <c r="J40" s="98"/>
      <c r="K40" s="98"/>
      <c r="L40" s="66">
        <f t="shared" si="5"/>
        <v>0</v>
      </c>
      <c r="M40" s="143"/>
    </row>
    <row r="41" spans="1:14" ht="19.899999999999999" customHeight="1" x14ac:dyDescent="0.25">
      <c r="A41" s="229"/>
      <c r="B41" s="69">
        <v>4</v>
      </c>
      <c r="C41" s="286" t="s">
        <v>86</v>
      </c>
      <c r="D41" s="287"/>
      <c r="E41" s="97"/>
      <c r="F41" s="98"/>
      <c r="G41" s="98"/>
      <c r="H41" s="98"/>
      <c r="I41" s="98"/>
      <c r="J41" s="98"/>
      <c r="K41" s="98"/>
      <c r="L41" s="66">
        <f t="shared" si="5"/>
        <v>0</v>
      </c>
      <c r="M41" s="142"/>
      <c r="N41" s="76"/>
    </row>
    <row r="42" spans="1:14" ht="19.899999999999999" customHeight="1" thickBot="1" x14ac:dyDescent="0.3">
      <c r="B42" s="67">
        <v>5</v>
      </c>
      <c r="C42" s="288" t="s">
        <v>88</v>
      </c>
      <c r="D42" s="238"/>
      <c r="E42" s="99"/>
      <c r="F42" s="100"/>
      <c r="G42" s="100"/>
      <c r="H42" s="100"/>
      <c r="I42" s="100"/>
      <c r="J42" s="100"/>
      <c r="K42" s="100"/>
      <c r="L42" s="68">
        <f t="shared" si="5"/>
        <v>0</v>
      </c>
      <c r="M42" s="142"/>
      <c r="N42" s="76"/>
    </row>
    <row r="43" spans="1:14" ht="23.5" customHeight="1" thickBot="1" x14ac:dyDescent="0.35">
      <c r="A43" s="44" t="s">
        <v>90</v>
      </c>
      <c r="B43" s="232" t="s">
        <v>132</v>
      </c>
      <c r="C43" s="232"/>
      <c r="D43" s="232"/>
      <c r="E43" s="231"/>
      <c r="F43" s="231"/>
      <c r="G43" s="231"/>
      <c r="H43" s="231"/>
      <c r="I43" s="231"/>
      <c r="J43" s="231"/>
      <c r="K43" s="231"/>
      <c r="L43" s="231"/>
    </row>
    <row r="44" spans="1:14" ht="23.5" customHeight="1" x14ac:dyDescent="0.25">
      <c r="A44" s="14"/>
      <c r="B44" s="104">
        <v>1</v>
      </c>
      <c r="C44" s="233" t="s">
        <v>91</v>
      </c>
      <c r="D44" s="234"/>
      <c r="E44" s="180"/>
      <c r="F44" s="181"/>
      <c r="G44" s="181"/>
      <c r="H44" s="181"/>
      <c r="I44" s="181"/>
      <c r="J44" s="181"/>
      <c r="K44" s="181"/>
      <c r="L44" s="65">
        <f>SUM(E44:K44)</f>
        <v>0</v>
      </c>
      <c r="M44" s="142"/>
    </row>
    <row r="45" spans="1:14" ht="23.5" customHeight="1" x14ac:dyDescent="0.25">
      <c r="A45" s="229"/>
      <c r="B45" s="69">
        <v>2</v>
      </c>
      <c r="C45" s="235" t="s">
        <v>93</v>
      </c>
      <c r="D45" s="236"/>
      <c r="E45" s="155"/>
      <c r="F45" s="156"/>
      <c r="G45" s="156"/>
      <c r="H45" s="156"/>
      <c r="I45" s="156"/>
      <c r="J45" s="156"/>
      <c r="K45" s="156"/>
      <c r="L45" s="177" t="str">
        <f>IFERROR(E5/L14*L44,"-")</f>
        <v>-</v>
      </c>
      <c r="M45" s="142"/>
    </row>
    <row r="46" spans="1:14" ht="23.5" customHeight="1" thickBot="1" x14ac:dyDescent="0.3">
      <c r="A46" s="229"/>
      <c r="B46" s="67">
        <v>3</v>
      </c>
      <c r="C46" s="237" t="s">
        <v>95</v>
      </c>
      <c r="D46" s="238"/>
      <c r="E46" s="157"/>
      <c r="F46" s="158"/>
      <c r="G46" s="158"/>
      <c r="H46" s="158"/>
      <c r="I46" s="158"/>
      <c r="J46" s="158"/>
      <c r="K46" s="158"/>
      <c r="L46" s="178" t="str">
        <f>IFERROR(L5/L14*L44,"-")</f>
        <v>-</v>
      </c>
      <c r="M46" s="142"/>
    </row>
    <row r="47" spans="1:14" ht="13.5" thickBot="1" x14ac:dyDescent="0.35">
      <c r="A47" s="44" t="s">
        <v>97</v>
      </c>
      <c r="B47" s="232" t="s">
        <v>133</v>
      </c>
      <c r="C47" s="232"/>
      <c r="D47" s="232"/>
      <c r="E47" s="231"/>
      <c r="F47" s="231"/>
      <c r="G47" s="231"/>
      <c r="H47" s="231"/>
      <c r="I47" s="231"/>
      <c r="J47" s="231"/>
      <c r="K47" s="231"/>
      <c r="L47" s="231"/>
      <c r="M47" s="142"/>
    </row>
    <row r="48" spans="1:14" ht="23.5" customHeight="1" x14ac:dyDescent="0.25">
      <c r="A48" s="14"/>
      <c r="B48" s="104">
        <v>1</v>
      </c>
      <c r="C48" s="233" t="s">
        <v>98</v>
      </c>
      <c r="D48" s="234"/>
      <c r="E48" s="2"/>
      <c r="F48" s="3"/>
      <c r="G48" s="3"/>
      <c r="H48" s="3"/>
      <c r="I48" s="3"/>
      <c r="J48" s="3"/>
      <c r="K48" s="3"/>
      <c r="L48" s="50">
        <f>SUM(E48:K48)</f>
        <v>0</v>
      </c>
      <c r="M48" s="142"/>
    </row>
    <row r="49" spans="1:13" ht="23.5" customHeight="1" x14ac:dyDescent="0.25">
      <c r="A49" s="229"/>
      <c r="B49" s="69">
        <v>2</v>
      </c>
      <c r="C49" s="235" t="s">
        <v>100</v>
      </c>
      <c r="D49" s="236"/>
      <c r="E49" s="7"/>
      <c r="F49" s="8"/>
      <c r="G49" s="8"/>
      <c r="H49" s="8"/>
      <c r="I49" s="8"/>
      <c r="J49" s="8"/>
      <c r="K49" s="8"/>
      <c r="L49" s="52">
        <f>SUM(E49:K49)</f>
        <v>0</v>
      </c>
      <c r="M49" s="142"/>
    </row>
    <row r="50" spans="1:13" ht="23.5" customHeight="1" thickBot="1" x14ac:dyDescent="0.3">
      <c r="A50" s="229"/>
      <c r="B50" s="67">
        <v>3</v>
      </c>
      <c r="C50" s="237" t="s">
        <v>102</v>
      </c>
      <c r="D50" s="238"/>
      <c r="E50" s="214">
        <f>E48+E49</f>
        <v>0</v>
      </c>
      <c r="F50" s="214">
        <f t="shared" ref="F50:K50" si="6">F48+F49</f>
        <v>0</v>
      </c>
      <c r="G50" s="214">
        <f t="shared" si="6"/>
        <v>0</v>
      </c>
      <c r="H50" s="214">
        <f t="shared" si="6"/>
        <v>0</v>
      </c>
      <c r="I50" s="214">
        <f t="shared" si="6"/>
        <v>0</v>
      </c>
      <c r="J50" s="214">
        <f t="shared" si="6"/>
        <v>0</v>
      </c>
      <c r="K50" s="214">
        <f t="shared" si="6"/>
        <v>0</v>
      </c>
      <c r="L50" s="54">
        <f>SUM(E50:K50)</f>
        <v>0</v>
      </c>
      <c r="M50" s="142"/>
    </row>
    <row r="51" spans="1:13" s="76" customFormat="1" ht="43.5" customHeight="1" x14ac:dyDescent="0.25">
      <c r="A51" s="15"/>
      <c r="B51" s="15"/>
      <c r="C51" s="15"/>
      <c r="D51" s="15"/>
      <c r="E51" s="221" t="str">
        <f t="shared" ref="E51:L51" si="7">IF(E50=SUM(E28:E30),"","SECTION D &amp; I DO NOT MATCH")</f>
        <v/>
      </c>
      <c r="F51" s="221" t="str">
        <f t="shared" si="7"/>
        <v/>
      </c>
      <c r="G51" s="221" t="str">
        <f t="shared" si="7"/>
        <v/>
      </c>
      <c r="H51" s="221" t="str">
        <f t="shared" si="7"/>
        <v/>
      </c>
      <c r="I51" s="221" t="str">
        <f t="shared" si="7"/>
        <v/>
      </c>
      <c r="J51" s="221" t="str">
        <f t="shared" si="7"/>
        <v/>
      </c>
      <c r="K51" s="221" t="str">
        <f t="shared" si="7"/>
        <v/>
      </c>
      <c r="L51" s="221" t="str">
        <f t="shared" si="7"/>
        <v/>
      </c>
      <c r="M51" s="142"/>
    </row>
    <row r="52" spans="1:13" x14ac:dyDescent="0.25">
      <c r="M52" s="142"/>
    </row>
    <row r="53" spans="1:13" x14ac:dyDescent="0.25">
      <c r="C53" s="23"/>
      <c r="M53" s="142"/>
    </row>
    <row r="54" spans="1:13" x14ac:dyDescent="0.25">
      <c r="C54" s="24"/>
      <c r="M54" s="142"/>
    </row>
  </sheetData>
  <mergeCells count="53">
    <mergeCell ref="C49:D49"/>
    <mergeCell ref="C50:D50"/>
    <mergeCell ref="N3:S3"/>
    <mergeCell ref="B7:D7"/>
    <mergeCell ref="C5:D5"/>
    <mergeCell ref="H5:K5"/>
    <mergeCell ref="N5:S5"/>
    <mergeCell ref="D3:E3"/>
    <mergeCell ref="F3:G3"/>
    <mergeCell ref="I3:K3"/>
    <mergeCell ref="C13:D13"/>
    <mergeCell ref="C11:D11"/>
    <mergeCell ref="C12:D12"/>
    <mergeCell ref="C25:D25"/>
    <mergeCell ref="C14:D14"/>
    <mergeCell ref="B15:I15"/>
    <mergeCell ref="D1:G1"/>
    <mergeCell ref="I1:J1"/>
    <mergeCell ref="C8:D8"/>
    <mergeCell ref="C9:D9"/>
    <mergeCell ref="C10:D10"/>
    <mergeCell ref="C16:D16"/>
    <mergeCell ref="C17:D17"/>
    <mergeCell ref="C18:D18"/>
    <mergeCell ref="C22:D22"/>
    <mergeCell ref="C21:D21"/>
    <mergeCell ref="C19:D19"/>
    <mergeCell ref="C20:D20"/>
    <mergeCell ref="B23:D23"/>
    <mergeCell ref="E23:L23"/>
    <mergeCell ref="C24:D24"/>
    <mergeCell ref="C35:D35"/>
    <mergeCell ref="C26:D26"/>
    <mergeCell ref="B27:D27"/>
    <mergeCell ref="E27:J27"/>
    <mergeCell ref="C28:D28"/>
    <mergeCell ref="C29:D29"/>
    <mergeCell ref="C30:D30"/>
    <mergeCell ref="B31:D31"/>
    <mergeCell ref="E31:J31"/>
    <mergeCell ref="C32:D32"/>
    <mergeCell ref="C33:D33"/>
    <mergeCell ref="B34:D34"/>
    <mergeCell ref="C45:D45"/>
    <mergeCell ref="C46:D46"/>
    <mergeCell ref="C48:D48"/>
    <mergeCell ref="C44:D44"/>
    <mergeCell ref="C36:D36"/>
    <mergeCell ref="C38:D38"/>
    <mergeCell ref="C39:D39"/>
    <mergeCell ref="C40:D40"/>
    <mergeCell ref="C42:D42"/>
    <mergeCell ref="C41:D41"/>
  </mergeCells>
  <conditionalFormatting sqref="A51:XFD51">
    <cfRule type="containsText" dxfId="1" priority="1" operator="containsText" text="SECTION">
      <formula>NOT(ISERROR(SEARCH("SECTION",A51)))</formula>
    </cfRule>
  </conditionalFormatting>
  <dataValidations count="35">
    <dataValidation allowBlank="1" showInputMessage="1" showErrorMessage="1" prompt="Total fees received from non-senior volunteers." sqref="C42:D42" xr:uid="{81A549F5-85CE-4CBC-A4F3-77910144B050}"/>
    <dataValidation allowBlank="1" showInputMessage="1" showErrorMessage="1" prompt="Total reimbursable meals served onsite._x000a_" sqref="C16:D16" xr:uid="{8B1F914B-7CD5-4649-AE77-24B69A59CEC1}"/>
    <dataValidation allowBlank="1" showErrorMessage="1" sqref="E8:K14 E16:K22 E24:K26 E28:K30 E32:K33 E35:K36" xr:uid="{C499FCF0-5131-47F3-9656-AF187122FD97}"/>
    <dataValidation allowBlank="1" showInputMessage="1" showErrorMessage="1" prompt="Meals ordered/prepared for another SNP site._x000a__x000a_" sqref="C10:D10" xr:uid="{E64D6621-58A8-4A71-9D20-CF2A1AC8F563}"/>
    <dataValidation allowBlank="1" showInputMessage="1" showErrorMessage="1" prompt="Total meals your ordered from your caterer, received from another meals site, or prepared onsite. This will include meals you subsequently transfer to another site or use for a non-SNP program." sqref="C8:D8" xr:uid="{663C351A-383A-4696-BA5B-CFFFE90B00BF}"/>
    <dataValidation allowBlank="1" showInputMessage="1" showErrorMessage="1" prompt="This is the number of meal prepared onsite or provided by your caterer that were not served.  Exclude meals that are served but not consumed._x000a_" sqref="C9:D9" xr:uid="{3C1353FE-0D6D-494C-97BA-A8BE5686B70C}"/>
    <dataValidation allowBlank="1" showInputMessage="1" showErrorMessage="1" prompt="Total non-SNP meals served.  This should equal the sum of A(4a) and A(4b)._x000a__x000a_" sqref="C11:D11" xr:uid="{19D07BF5-597C-48D4-BDF8-A62596451420}"/>
    <dataValidation allowBlank="1" showInputMessage="1" showErrorMessage="1" prompt="Non-SNP meals served to seniors." sqref="C12:D12" xr:uid="{52F5E4DD-EE3C-4DB0-BBCA-0E2C7F809689}"/>
    <dataValidation allowBlank="1" showInputMessage="1" showErrorMessage="1" prompt="Non-SNP meals served to non-seniors." sqref="C13:D13" xr:uid="{7F679B46-F7CF-43AE-9AF2-83603D80F689}"/>
    <dataValidation allowBlank="1" showInputMessage="1" showErrorMessage="1" prompt="Total C-1 COVID-19 meals total. This is the sum of B(2a)+ B(2b)+ B(2c)+ B(2d).  " sqref="C22:D22" xr:uid="{D5FC07B6-1127-494B-8EFC-CFFC1BC3E55B}"/>
    <dataValidation allowBlank="1" showInputMessage="1" showErrorMessage="1" prompt="Total meals served to go. Do not include guest and staff meals." sqref="C17:D17" xr:uid="{BFCD4032-5D9F-4486-BD46-6203A4D02074}"/>
    <dataValidation allowBlank="1" showInputMessage="1" showErrorMessage="1" prompt="Total home delivered meals. Do not include guest and staff meals." sqref="C18:D18" xr:uid="{4D2467AC-824B-4F8A-80FE-3127F45AE941}"/>
    <dataValidation allowBlank="1" showInputMessage="1" showErrorMessage="1" prompt="Total shelf-stable meals. Do not include guest and staff meals." sqref="C19:D19" xr:uid="{12C7551B-4504-401D-A3A6-B16C778677A1}"/>
    <dataValidation allowBlank="1" showInputMessage="1" showErrorMessage="1" prompt="Total frozen meals. Do not include guest and staff meals._x000a_" sqref="C20:C21 D20" xr:uid="{1D982D58-3534-44D2-B3F8-248094853078}"/>
    <dataValidation allowBlank="1" showInputMessage="1" showErrorMessage="1" prompt="Total dollar value of reimbursable SNP meals." sqref="D45 C45:C46 D49 C49:C50" xr:uid="{3342501E-978F-4F2D-8010-46B798B2AA18}"/>
    <dataValidation allowBlank="1" showInputMessage="1" showErrorMessage="1" prompt="Total SNP meals served for this site.  This is the balance after subtracting the sum of A(2) + A(3) + A(4) from A(1).  " sqref="C14:D14" xr:uid="{FF0EC0D6-B268-407B-B9A0-7E780A5C7608}"/>
    <dataValidation allowBlank="1" showInputMessage="1" showErrorMessage="1" prompt="Total Non-Reimbursable SNP Meals total. This is the sum of C(2) and C(3). " sqref="C24:D24" xr:uid="{3E22365D-8D3A-422A-8B15-AC64D17B1992}"/>
    <dataValidation allowBlank="1" showInputMessage="1" showErrorMessage="1" prompt="Total dollar value of food purchased for the Nutrition Program." sqref="C44:D44 C48:D48" xr:uid="{EAD6FF9B-A723-4546-AD55-1F64F63FD2E0}"/>
    <dataValidation allowBlank="1" showInputMessage="1" showErrorMessage="1" prompt="Total dollar value of contributions received from guests." sqref="C41:D41" xr:uid="{01FBF874-D7DD-4941-B663-06AC2E3FD0B0}"/>
    <dataValidation allowBlank="1" showInputMessage="1" showErrorMessage="1" prompt="Total dollar value of contributions received form staff." sqref="C40:D40" xr:uid="{BD490938-7D87-47B8-9C7C-948E37AE4B7B}"/>
    <dataValidation allowBlank="1" showInputMessage="1" showErrorMessage="1" prompt="Number of hours spent on marketing the Nutrition Program." sqref="C35:D36" xr:uid="{F16CE495-D31F-4FC4-896B-5C692E972A09}"/>
    <dataValidation allowBlank="1" showInputMessage="1" showErrorMessage="1" prompt="Number of eligible individuals who were turned away for other reasons, such as hygiene issues or behavior problems, and did not receive a meal." sqref="C33:D33" xr:uid="{EB619EFB-893A-440A-9897-10123DFAD452}"/>
    <dataValidation allowBlank="1" showInputMessage="1" showErrorMessage="1" prompt="Number of eligible individuals who were turned away after you ran out of meals and did not receive a meal._x000a_" sqref="C32:D32" xr:uid="{5C6CDD62-AAAA-4BEE-BF9C-B72AFB6D6313}"/>
    <dataValidation allowBlank="1" showInputMessage="1" showErrorMessage="1" prompt="Total meals served to disabled individuals under the age of 60 who live at the meal site or who are disabled, live with, and attended with someone from section D(1)._x000a_" sqref="C30:D30" xr:uid="{AEF1BB21-78D6-4027-B028-36FA341F7635}"/>
    <dataValidation allowBlank="1" showInputMessage="1" showErrorMessage="1" prompt="Total meals served to individuals below the age of 60 who were volunteering for the Nutrition Program." sqref="C29:D29" xr:uid="{D4ECB5C1-D76F-4667-9D3D-7A20CF2911AF}"/>
    <dataValidation allowBlank="1" showInputMessage="1" showErrorMessage="1" prompt="Total meals served to individuals age 60 and older and their spouses, including meals served to volunteers age 60 or older and disabled individuals age 60 or older." sqref="C28:D28" xr:uid="{3F589414-E65C-45B5-9912-2ED42A2D2A43}"/>
    <dataValidation allowBlank="1" showInputMessage="1" showErrorMessage="1" prompt="Total meals served to guests under the age of 60." sqref="C26:D26" xr:uid="{9A865AC2-A990-4268-B672-43269B479EFC}"/>
    <dataValidation allowBlank="1" showInputMessage="1" showErrorMessage="1" prompt="Total meals served to staff below the age of 60 who were paid under your SNP contract." sqref="C25:D25" xr:uid="{451903C6-6BC8-4405-9415-7A63B432E3EC}"/>
    <dataValidation allowBlank="1" prompt="% of reimbursable meals relative to total meals prepared/ordered .   (total SNP meals A(12) - total non-reimbursable SNP meals C(22) ) / total meals prepared/ordered." sqref="E45:K46 E49:K50" xr:uid="{800B8C86-E40E-4EDC-90C2-5C2169473884}"/>
    <dataValidation allowBlank="1" showErrorMessage="1" prompt="Total dollar value of food purchased for the Nutrition Program." sqref="E44:K44 E48:K48" xr:uid="{D2C1FBED-2909-42D9-BBAF-546E05C651CD}"/>
    <dataValidation allowBlank="1" showErrorMessage="1" prompt="Total fees received from non-senior volunteers._x000a_" sqref="E42:K42" xr:uid="{863CEDBF-BCFF-4DF8-AB52-4151887C16D1}"/>
    <dataValidation allowBlank="1" showErrorMessage="1" prompt="Total dollar value of contributions received from guests." sqref="E41:K41" xr:uid="{57E4A8A0-F0D3-4B96-831A-8951E3DCE1AD}"/>
    <dataValidation allowBlank="1" showErrorMessage="1" prompt="Total dollar value of contributions received form staff." sqref="E40:K40" xr:uid="{58E7D7D4-09F6-490C-AEF5-9D8F2A030F3A}"/>
    <dataValidation allowBlank="1" showInputMessage="1" showErrorMessage="1" prompt="Total dollar value of contributions received form eligible individuals." sqref="C38:C39" xr:uid="{B8D802E5-01D4-4A23-A5ED-C1C6792FD0EB}"/>
    <dataValidation allowBlank="1" showErrorMessage="1" prompt="Total dollar value of contributions received form eligible individuals." sqref="E38:K39" xr:uid="{C9C4F1DE-7B23-474E-83D3-EAE077D96EA2}"/>
  </dataValidations>
  <pageMargins left="0.25" right="0.25" top="0.75" bottom="0.75" header="0.3" footer="0.3"/>
  <pageSetup scale="71" orientation="portrait" r:id="rId1"/>
  <headerFooter>
    <oddHeader xml:space="preserve">&amp;C&amp;"Arial,Bold"&amp;15Santa Clara County Senior Nutrition Program - Weekly Report
</oddHeader>
    <oddFooter>&amp;C&amp;"Arial,Bold"&amp;10&amp;A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381F3-5DCE-4849-973A-78EBA5DA2CF9}">
  <sheetPr codeName="Sheet7">
    <pageSetUpPr fitToPage="1"/>
  </sheetPr>
  <dimension ref="A1:T61"/>
  <sheetViews>
    <sheetView showGridLines="0" tabSelected="1" zoomScale="175" zoomScaleNormal="175" workbookViewId="0">
      <selection activeCell="E5" sqref="E5"/>
    </sheetView>
  </sheetViews>
  <sheetFormatPr defaultColWidth="9.1796875" defaultRowHeight="12.5" x14ac:dyDescent="0.25"/>
  <cols>
    <col min="1" max="2" width="3.26953125" style="1" customWidth="1"/>
    <col min="3" max="3" width="24" style="1" customWidth="1"/>
    <col min="4" max="4" width="12.54296875" style="15" customWidth="1"/>
    <col min="5" max="10" width="15" style="14" customWidth="1"/>
    <col min="11" max="11" width="16" style="14" customWidth="1"/>
    <col min="12" max="12" width="33.7265625" style="14" customWidth="1"/>
    <col min="13" max="13" width="13.1796875" style="14" customWidth="1"/>
    <col min="14" max="14" width="9.1796875" style="14"/>
    <col min="15" max="15" width="57.26953125" style="25" customWidth="1"/>
    <col min="16" max="16" width="52.1796875" style="14" customWidth="1"/>
    <col min="17" max="16384" width="9.1796875" style="14"/>
  </cols>
  <sheetData>
    <row r="1" spans="1:20" ht="18.649999999999999" customHeight="1" x14ac:dyDescent="0.3">
      <c r="C1" s="126" t="s">
        <v>105</v>
      </c>
      <c r="D1" s="192" t="str">
        <f>IF('Week 1'!D1:G1=0," ",'Week 1'!D1)</f>
        <v xml:space="preserve"> </v>
      </c>
      <c r="E1" s="192"/>
      <c r="F1" s="192"/>
      <c r="G1" s="192"/>
      <c r="H1" s="21" t="s">
        <v>106</v>
      </c>
      <c r="I1" s="164" t="str">
        <f>IF('Week 1'!D1=0,"",'Week 1'!I1)</f>
        <v/>
      </c>
      <c r="J1" s="164"/>
      <c r="K1" s="164"/>
      <c r="L1" s="21" t="s">
        <v>104</v>
      </c>
      <c r="M1" s="152" t="s">
        <v>104</v>
      </c>
    </row>
    <row r="2" spans="1:20" ht="10.15" customHeight="1" thickBot="1" x14ac:dyDescent="0.3"/>
    <row r="3" spans="1:20" ht="24" customHeight="1" thickBot="1" x14ac:dyDescent="0.3">
      <c r="B3" s="46"/>
      <c r="C3" s="174" t="s">
        <v>13</v>
      </c>
      <c r="D3" s="330" t="str">
        <f>'Week 1'!D3</f>
        <v>Older Americans Act</v>
      </c>
      <c r="E3" s="331"/>
      <c r="F3" s="308" t="s">
        <v>135</v>
      </c>
      <c r="G3" s="355"/>
      <c r="H3" s="210">
        <f>'Week 1'!H3+'Week 2'!H3+'Week 3'!H3+'Week 4'!H3+'Week 5'!H3+'Week 6'!H3</f>
        <v>0</v>
      </c>
      <c r="I3" s="305" t="s">
        <v>136</v>
      </c>
      <c r="J3" s="307"/>
      <c r="K3" s="179">
        <f>'Week 1'!L3+'Week 2'!L3+'Week 3'!L3+'Week 4'!L3+'Week 5'!L3+'Week 6'!L3</f>
        <v>0</v>
      </c>
      <c r="N3" s="25"/>
      <c r="O3" s="14"/>
      <c r="S3" s="25"/>
    </row>
    <row r="4" spans="1:20" ht="6.65" customHeight="1" thickBot="1" x14ac:dyDescent="0.3">
      <c r="C4" s="10"/>
      <c r="D4" s="10"/>
      <c r="E4" s="1"/>
      <c r="G4" s="10"/>
      <c r="I4" s="111"/>
      <c r="J4" s="111"/>
      <c r="K4" s="129"/>
      <c r="T4" s="25"/>
    </row>
    <row r="5" spans="1:20" ht="20.5" customHeight="1" thickBot="1" x14ac:dyDescent="0.3">
      <c r="C5" s="344" t="s">
        <v>19</v>
      </c>
      <c r="D5" s="345"/>
      <c r="E5" s="211">
        <f>SUM(K16:K20)</f>
        <v>0</v>
      </c>
      <c r="G5" s="10"/>
      <c r="I5" s="344" t="s">
        <v>21</v>
      </c>
      <c r="J5" s="345"/>
      <c r="K5" s="145">
        <f>SUM(K21:K22)</f>
        <v>0</v>
      </c>
      <c r="T5" s="25"/>
    </row>
    <row r="6" spans="1:20" ht="12" customHeight="1" x14ac:dyDescent="0.25">
      <c r="C6" s="10"/>
      <c r="D6" s="10"/>
      <c r="E6" s="196"/>
      <c r="F6" s="197"/>
      <c r="G6" s="198"/>
      <c r="H6" s="198"/>
      <c r="I6" s="199"/>
      <c r="J6" s="199"/>
      <c r="K6" s="199"/>
      <c r="T6" s="25"/>
    </row>
    <row r="7" spans="1:20" ht="12.65" customHeight="1" thickBot="1" x14ac:dyDescent="0.35">
      <c r="A7" s="229" t="s">
        <v>23</v>
      </c>
      <c r="B7" s="194" t="s">
        <v>109</v>
      </c>
      <c r="C7" s="195"/>
      <c r="D7" s="195"/>
      <c r="E7" s="21" t="s">
        <v>137</v>
      </c>
      <c r="F7" s="21" t="s">
        <v>138</v>
      </c>
      <c r="G7" s="21" t="s">
        <v>139</v>
      </c>
      <c r="H7" s="21" t="s">
        <v>140</v>
      </c>
      <c r="I7" s="21" t="s">
        <v>141</v>
      </c>
      <c r="J7" s="21" t="s">
        <v>142</v>
      </c>
      <c r="K7" s="21" t="s">
        <v>117</v>
      </c>
      <c r="M7" s="25"/>
      <c r="O7" s="14"/>
    </row>
    <row r="8" spans="1:20" ht="19.5" customHeight="1" x14ac:dyDescent="0.25">
      <c r="B8" s="49">
        <v>1</v>
      </c>
      <c r="C8" s="351" t="s">
        <v>118</v>
      </c>
      <c r="D8" s="352"/>
      <c r="E8" s="62">
        <f>'Week 1'!L8</f>
        <v>0</v>
      </c>
      <c r="F8" s="63">
        <f>'Week 2'!L8</f>
        <v>0</v>
      </c>
      <c r="G8" s="63">
        <f>'Week 3'!L8</f>
        <v>0</v>
      </c>
      <c r="H8" s="63">
        <f>'Week 4'!L8</f>
        <v>0</v>
      </c>
      <c r="I8" s="63">
        <f>'Week 5'!L8</f>
        <v>0</v>
      </c>
      <c r="J8" s="63">
        <f>'Week 6'!L8</f>
        <v>0</v>
      </c>
      <c r="K8" s="50">
        <f t="shared" ref="K8:K14" si="0">SUM(E8:J8)</f>
        <v>0</v>
      </c>
      <c r="M8" s="25"/>
      <c r="O8" s="14"/>
    </row>
    <row r="9" spans="1:20" ht="20.25" customHeight="1" x14ac:dyDescent="0.25">
      <c r="B9" s="56">
        <v>2</v>
      </c>
      <c r="C9" s="346" t="s">
        <v>26</v>
      </c>
      <c r="D9" s="347"/>
      <c r="E9" s="57">
        <f>'Week 1'!L9</f>
        <v>0</v>
      </c>
      <c r="F9" s="70">
        <f>'Week 2'!L9</f>
        <v>0</v>
      </c>
      <c r="G9" s="70">
        <f>'Week 3'!L9</f>
        <v>0</v>
      </c>
      <c r="H9" s="70">
        <f>'Week 4'!L9</f>
        <v>0</v>
      </c>
      <c r="I9" s="70">
        <f>'Week 5'!L9</f>
        <v>0</v>
      </c>
      <c r="J9" s="70">
        <f>'Week 6'!L9</f>
        <v>0</v>
      </c>
      <c r="K9" s="52">
        <f t="shared" si="0"/>
        <v>0</v>
      </c>
      <c r="M9" s="25"/>
      <c r="O9" s="14"/>
    </row>
    <row r="10" spans="1:20" ht="17.25" customHeight="1" x14ac:dyDescent="0.25">
      <c r="B10" s="56">
        <v>3</v>
      </c>
      <c r="C10" s="346" t="s">
        <v>28</v>
      </c>
      <c r="D10" s="347"/>
      <c r="E10" s="57">
        <f>'Week 1'!L10</f>
        <v>0</v>
      </c>
      <c r="F10" s="70">
        <f>'Week 2'!L10</f>
        <v>0</v>
      </c>
      <c r="G10" s="70">
        <f>'Week 3'!L10</f>
        <v>0</v>
      </c>
      <c r="H10" s="70">
        <f>'Week 4'!L10</f>
        <v>0</v>
      </c>
      <c r="I10" s="70">
        <f>'Week 5'!L10</f>
        <v>0</v>
      </c>
      <c r="J10" s="70">
        <f>'Week 6'!L10</f>
        <v>0</v>
      </c>
      <c r="K10" s="52">
        <f t="shared" si="0"/>
        <v>0</v>
      </c>
      <c r="M10" s="25"/>
      <c r="O10" s="14"/>
    </row>
    <row r="11" spans="1:20" ht="18.75" customHeight="1" x14ac:dyDescent="0.25">
      <c r="B11" s="56">
        <v>4</v>
      </c>
      <c r="C11" s="346" t="s">
        <v>120</v>
      </c>
      <c r="D11" s="347"/>
      <c r="E11" s="57">
        <f>'Week 1'!L11</f>
        <v>0</v>
      </c>
      <c r="F11" s="70">
        <f>'Week 2'!L11</f>
        <v>0</v>
      </c>
      <c r="G11" s="70">
        <f>'Week 3'!L11</f>
        <v>0</v>
      </c>
      <c r="H11" s="70">
        <f>'Week 4'!L11</f>
        <v>0</v>
      </c>
      <c r="I11" s="70">
        <f>'Week 5'!L11</f>
        <v>0</v>
      </c>
      <c r="J11" s="70">
        <f>'Week 6'!L11</f>
        <v>0</v>
      </c>
      <c r="K11" s="52">
        <f t="shared" si="0"/>
        <v>0</v>
      </c>
      <c r="M11" s="25"/>
      <c r="O11" s="14"/>
    </row>
    <row r="12" spans="1:20" ht="16.5" customHeight="1" x14ac:dyDescent="0.25">
      <c r="B12" s="56" t="s">
        <v>32</v>
      </c>
      <c r="C12" s="346" t="s">
        <v>121</v>
      </c>
      <c r="D12" s="347"/>
      <c r="E12" s="57">
        <f>'Week 1'!L12</f>
        <v>0</v>
      </c>
      <c r="F12" s="70">
        <f>'Week 2'!L12</f>
        <v>0</v>
      </c>
      <c r="G12" s="70">
        <f>'Week 3'!L12</f>
        <v>0</v>
      </c>
      <c r="H12" s="70">
        <f>'Week 4'!L12</f>
        <v>0</v>
      </c>
      <c r="I12" s="70">
        <f>'Week 5'!L12</f>
        <v>0</v>
      </c>
      <c r="J12" s="70">
        <f>'Week 6'!L12</f>
        <v>0</v>
      </c>
      <c r="K12" s="52">
        <f t="shared" si="0"/>
        <v>0</v>
      </c>
      <c r="M12" s="25"/>
      <c r="O12" s="14"/>
    </row>
    <row r="13" spans="1:20" ht="18.75" customHeight="1" x14ac:dyDescent="0.25">
      <c r="B13" s="56" t="s">
        <v>35</v>
      </c>
      <c r="C13" s="346" t="s">
        <v>122</v>
      </c>
      <c r="D13" s="347"/>
      <c r="E13" s="57">
        <f>'Week 1'!L13</f>
        <v>0</v>
      </c>
      <c r="F13" s="70">
        <f>'Week 2'!L13</f>
        <v>0</v>
      </c>
      <c r="G13" s="70">
        <f>'Week 3'!L13</f>
        <v>0</v>
      </c>
      <c r="H13" s="70">
        <f>'Week 4'!L13</f>
        <v>0</v>
      </c>
      <c r="I13" s="70">
        <f>'Week 5'!L13</f>
        <v>0</v>
      </c>
      <c r="J13" s="70">
        <f>'Week 6'!L13</f>
        <v>0</v>
      </c>
      <c r="K13" s="52">
        <f t="shared" si="0"/>
        <v>0</v>
      </c>
      <c r="M13" s="25"/>
      <c r="O13" s="14"/>
    </row>
    <row r="14" spans="1:20" ht="21" customHeight="1" thickBot="1" x14ac:dyDescent="0.3">
      <c r="B14" s="58">
        <v>5</v>
      </c>
      <c r="C14" s="348" t="s">
        <v>38</v>
      </c>
      <c r="D14" s="349"/>
      <c r="E14" s="71">
        <f>'Week 1'!L14</f>
        <v>0</v>
      </c>
      <c r="F14" s="53">
        <f>'Week 2'!L14</f>
        <v>0</v>
      </c>
      <c r="G14" s="53">
        <f>'Week 3'!L14</f>
        <v>0</v>
      </c>
      <c r="H14" s="53">
        <f>'Week 4'!L14</f>
        <v>0</v>
      </c>
      <c r="I14" s="53">
        <f>'Week 5'!L14</f>
        <v>0</v>
      </c>
      <c r="J14" s="53">
        <f>'Week 6'!L14</f>
        <v>0</v>
      </c>
      <c r="K14" s="54">
        <f t="shared" si="0"/>
        <v>0</v>
      </c>
      <c r="L14" s="212"/>
      <c r="M14" s="25"/>
      <c r="O14" s="14"/>
    </row>
    <row r="15" spans="1:20" ht="21.75" customHeight="1" thickBot="1" x14ac:dyDescent="0.35">
      <c r="A15" s="21" t="s">
        <v>40</v>
      </c>
      <c r="B15" s="77" t="s">
        <v>123</v>
      </c>
      <c r="C15" s="77"/>
      <c r="D15" s="77"/>
      <c r="E15" s="230"/>
      <c r="F15" s="230"/>
      <c r="G15" s="230"/>
      <c r="H15" s="230"/>
      <c r="I15" s="230"/>
      <c r="J15" s="230"/>
      <c r="K15" s="55"/>
      <c r="M15" s="25"/>
      <c r="O15" s="14"/>
    </row>
    <row r="16" spans="1:20" ht="18.649999999999999" customHeight="1" x14ac:dyDescent="0.25">
      <c r="A16" s="229"/>
      <c r="B16" s="49">
        <v>1</v>
      </c>
      <c r="C16" s="351" t="s">
        <v>41</v>
      </c>
      <c r="D16" s="352"/>
      <c r="E16" s="62">
        <f>'Week 1'!L16</f>
        <v>0</v>
      </c>
      <c r="F16" s="63">
        <f>'Week 2'!L16</f>
        <v>0</v>
      </c>
      <c r="G16" s="63">
        <f>'Week 3'!L16</f>
        <v>0</v>
      </c>
      <c r="H16" s="63">
        <f>'Week 4'!L16</f>
        <v>0</v>
      </c>
      <c r="I16" s="63">
        <f>'Week 5'!L16</f>
        <v>0</v>
      </c>
      <c r="J16" s="63">
        <f>'Week 6'!L16</f>
        <v>0</v>
      </c>
      <c r="K16" s="50">
        <f t="shared" ref="K16:K20" si="1">SUM(E16:J16)</f>
        <v>0</v>
      </c>
      <c r="L16" s="25"/>
      <c r="O16" s="14"/>
    </row>
    <row r="17" spans="1:15" ht="18.649999999999999" customHeight="1" x14ac:dyDescent="0.25">
      <c r="A17" s="229"/>
      <c r="B17" s="56">
        <v>2</v>
      </c>
      <c r="C17" s="346" t="s">
        <v>143</v>
      </c>
      <c r="D17" s="347"/>
      <c r="E17" s="57">
        <f>'Week 1'!L17</f>
        <v>0</v>
      </c>
      <c r="F17" s="70">
        <f>'Week 2'!L17</f>
        <v>0</v>
      </c>
      <c r="G17" s="70">
        <f>'Week 3'!L17</f>
        <v>0</v>
      </c>
      <c r="H17" s="70">
        <f>'Week 4'!L17</f>
        <v>0</v>
      </c>
      <c r="I17" s="70">
        <f>'Week 5'!L17</f>
        <v>0</v>
      </c>
      <c r="J17" s="70">
        <f>'Week 6'!L17</f>
        <v>0</v>
      </c>
      <c r="K17" s="52">
        <f t="shared" si="1"/>
        <v>0</v>
      </c>
      <c r="O17" s="14"/>
    </row>
    <row r="18" spans="1:15" ht="18.649999999999999" customHeight="1" x14ac:dyDescent="0.25">
      <c r="A18" s="229"/>
      <c r="B18" s="56">
        <v>3</v>
      </c>
      <c r="C18" s="346" t="s">
        <v>45</v>
      </c>
      <c r="D18" s="347"/>
      <c r="E18" s="150">
        <f>'Week 1'!L18</f>
        <v>0</v>
      </c>
      <c r="F18" s="151">
        <f>'Week 2'!L18</f>
        <v>0</v>
      </c>
      <c r="G18" s="151">
        <f>'Week 3'!L18</f>
        <v>0</v>
      </c>
      <c r="H18" s="151">
        <f>'Week 4'!L18</f>
        <v>0</v>
      </c>
      <c r="I18" s="151">
        <f>'Week 5'!L18</f>
        <v>0</v>
      </c>
      <c r="J18" s="151">
        <f>'Week 6'!L18</f>
        <v>0</v>
      </c>
      <c r="K18" s="146">
        <f t="shared" si="1"/>
        <v>0</v>
      </c>
      <c r="L18" s="1"/>
      <c r="O18" s="14"/>
    </row>
    <row r="19" spans="1:15" ht="18.649999999999999" customHeight="1" x14ac:dyDescent="0.25">
      <c r="A19" s="229"/>
      <c r="B19" s="56">
        <v>4</v>
      </c>
      <c r="C19" s="346" t="s">
        <v>47</v>
      </c>
      <c r="D19" s="347"/>
      <c r="E19" s="165">
        <f>'Week 1'!L19</f>
        <v>0</v>
      </c>
      <c r="F19" s="118">
        <f>'Week 2'!L19</f>
        <v>0</v>
      </c>
      <c r="G19" s="118">
        <f>'Week 3'!L19</f>
        <v>0</v>
      </c>
      <c r="H19" s="118">
        <f>'Week 4'!L19</f>
        <v>0</v>
      </c>
      <c r="I19" s="118">
        <f>'Week 5'!L19</f>
        <v>0</v>
      </c>
      <c r="J19" s="118">
        <f>'Week 6'!L19</f>
        <v>0</v>
      </c>
      <c r="K19" s="119">
        <f t="shared" si="1"/>
        <v>0</v>
      </c>
      <c r="L19" s="25"/>
      <c r="O19" s="14"/>
    </row>
    <row r="20" spans="1:15" ht="18.649999999999999" customHeight="1" thickBot="1" x14ac:dyDescent="0.3">
      <c r="A20" s="229"/>
      <c r="B20" s="113">
        <v>5</v>
      </c>
      <c r="C20" s="353" t="s">
        <v>124</v>
      </c>
      <c r="D20" s="354"/>
      <c r="E20" s="114">
        <f>'Week 1'!L20</f>
        <v>0</v>
      </c>
      <c r="F20" s="115">
        <f>'Week 2'!L20</f>
        <v>0</v>
      </c>
      <c r="G20" s="115">
        <f>'Week 3'!L20</f>
        <v>0</v>
      </c>
      <c r="H20" s="115">
        <f>'Week 4'!L20</f>
        <v>0</v>
      </c>
      <c r="I20" s="115">
        <f>'Week 5'!L20</f>
        <v>0</v>
      </c>
      <c r="J20" s="115">
        <f>'Week 6'!L20</f>
        <v>0</v>
      </c>
      <c r="K20" s="147">
        <f t="shared" si="1"/>
        <v>0</v>
      </c>
      <c r="L20" s="25"/>
      <c r="O20" s="14"/>
    </row>
    <row r="21" spans="1:15" ht="18.649999999999999" customHeight="1" x14ac:dyDescent="0.25">
      <c r="A21" s="229"/>
      <c r="B21" s="49">
        <v>6</v>
      </c>
      <c r="C21" s="351" t="s">
        <v>51</v>
      </c>
      <c r="D21" s="352"/>
      <c r="E21" s="138">
        <f>'Week 1'!L21</f>
        <v>0</v>
      </c>
      <c r="F21" s="139">
        <f>'Week 2'!L21</f>
        <v>0</v>
      </c>
      <c r="G21" s="139">
        <f>'Week 3'!L21</f>
        <v>0</v>
      </c>
      <c r="H21" s="139">
        <f>'Week 4'!L21</f>
        <v>0</v>
      </c>
      <c r="I21" s="139">
        <f>'Week 5'!L21</f>
        <v>0</v>
      </c>
      <c r="J21" s="139">
        <f>'Week 6'!L21</f>
        <v>0</v>
      </c>
      <c r="K21" s="148">
        <f t="shared" ref="K21" si="2">SUM(E21:J21)</f>
        <v>0</v>
      </c>
      <c r="L21" s="25"/>
      <c r="O21" s="14"/>
    </row>
    <row r="22" spans="1:15" ht="18.649999999999999" customHeight="1" thickBot="1" x14ac:dyDescent="0.3">
      <c r="A22" s="229"/>
      <c r="B22" s="58">
        <v>7</v>
      </c>
      <c r="C22" s="348" t="s">
        <v>53</v>
      </c>
      <c r="D22" s="349"/>
      <c r="E22" s="140">
        <f>'Week 1'!L22</f>
        <v>0</v>
      </c>
      <c r="F22" s="141">
        <f>'Week 2'!L22</f>
        <v>0</v>
      </c>
      <c r="G22" s="141">
        <f>'Week 3'!L22</f>
        <v>0</v>
      </c>
      <c r="H22" s="141">
        <f>'Week 4'!L22</f>
        <v>0</v>
      </c>
      <c r="I22" s="141">
        <f>'Week 5'!L22</f>
        <v>0</v>
      </c>
      <c r="J22" s="141">
        <f>'Week 6'!L22</f>
        <v>0</v>
      </c>
      <c r="K22" s="149">
        <f t="shared" ref="K22" si="3">SUM(E22:J22)</f>
        <v>0</v>
      </c>
      <c r="L22" s="25"/>
      <c r="O22" s="14"/>
    </row>
    <row r="23" spans="1:15" ht="24.75" customHeight="1" thickBot="1" x14ac:dyDescent="0.35">
      <c r="A23" s="21" t="s">
        <v>55</v>
      </c>
      <c r="B23" s="77" t="s">
        <v>125</v>
      </c>
      <c r="C23" s="77"/>
      <c r="D23" s="77"/>
      <c r="E23" s="213" t="str">
        <f>IF((SUM(K16:K22)+K24)&lt;&gt;K14,"Please make sure the sum of section B and section C(1) equals Total SNP Meals for This Site (A(5)).","")</f>
        <v/>
      </c>
      <c r="F23" s="55"/>
      <c r="G23" s="55"/>
      <c r="H23" s="55"/>
      <c r="I23" s="55"/>
      <c r="J23" s="55"/>
      <c r="K23" s="55"/>
      <c r="M23" s="25"/>
      <c r="O23" s="14"/>
    </row>
    <row r="24" spans="1:15" ht="18.75" customHeight="1" x14ac:dyDescent="0.25">
      <c r="B24" s="49">
        <v>1</v>
      </c>
      <c r="C24" s="351" t="s">
        <v>56</v>
      </c>
      <c r="D24" s="352"/>
      <c r="E24" s="62">
        <f>'Week 1'!L24</f>
        <v>0</v>
      </c>
      <c r="F24" s="63">
        <f>'Week 2'!L24</f>
        <v>0</v>
      </c>
      <c r="G24" s="63">
        <f>'Week 3'!L24</f>
        <v>0</v>
      </c>
      <c r="H24" s="63">
        <f>'Week 4'!L24</f>
        <v>0</v>
      </c>
      <c r="I24" s="63">
        <f>'Week 5'!L24</f>
        <v>0</v>
      </c>
      <c r="J24" s="63">
        <f>'Week 6'!L24</f>
        <v>0</v>
      </c>
      <c r="K24" s="50">
        <f>SUM(E24:J24)</f>
        <v>0</v>
      </c>
      <c r="M24" s="25"/>
      <c r="O24" s="14"/>
    </row>
    <row r="25" spans="1:15" ht="18.75" customHeight="1" x14ac:dyDescent="0.25">
      <c r="B25" s="56">
        <v>2</v>
      </c>
      <c r="C25" s="346" t="s">
        <v>58</v>
      </c>
      <c r="D25" s="347"/>
      <c r="E25" s="57">
        <f>'Week 1'!L25</f>
        <v>0</v>
      </c>
      <c r="F25" s="70">
        <f>'Week 2'!L25</f>
        <v>0</v>
      </c>
      <c r="G25" s="70">
        <f>'Week 3'!L25</f>
        <v>0</v>
      </c>
      <c r="H25" s="70">
        <f>'Week 4'!L25</f>
        <v>0</v>
      </c>
      <c r="I25" s="70">
        <f>'Week 5'!L25</f>
        <v>0</v>
      </c>
      <c r="J25" s="70">
        <f>'Week 6'!L25</f>
        <v>0</v>
      </c>
      <c r="K25" s="52">
        <f>SUM(E25:J25)</f>
        <v>0</v>
      </c>
      <c r="M25" s="25"/>
      <c r="O25" s="14"/>
    </row>
    <row r="26" spans="1:15" ht="18.75" customHeight="1" thickBot="1" x14ac:dyDescent="0.3">
      <c r="B26" s="58">
        <v>3</v>
      </c>
      <c r="C26" s="348" t="s">
        <v>60</v>
      </c>
      <c r="D26" s="349"/>
      <c r="E26" s="71">
        <f>'Week 1'!L26</f>
        <v>0</v>
      </c>
      <c r="F26" s="53">
        <f>'Week 2'!L26</f>
        <v>0</v>
      </c>
      <c r="G26" s="53">
        <f>'Week 3'!L26</f>
        <v>0</v>
      </c>
      <c r="H26" s="53">
        <f>'Week 4'!L26</f>
        <v>0</v>
      </c>
      <c r="I26" s="53">
        <f>'Week 5'!L26</f>
        <v>0</v>
      </c>
      <c r="J26" s="53">
        <f>'Week 6'!L26</f>
        <v>0</v>
      </c>
      <c r="K26" s="54">
        <f>SUM(E26:J26)</f>
        <v>0</v>
      </c>
      <c r="M26" s="25"/>
      <c r="O26" s="14"/>
    </row>
    <row r="27" spans="1:15" ht="20.25" customHeight="1" thickBot="1" x14ac:dyDescent="0.35">
      <c r="A27" s="21" t="s">
        <v>62</v>
      </c>
      <c r="B27" s="77" t="s">
        <v>126</v>
      </c>
      <c r="C27" s="77"/>
      <c r="D27" s="77"/>
      <c r="E27" s="55"/>
      <c r="F27" s="55"/>
      <c r="G27" s="55"/>
      <c r="H27" s="55"/>
      <c r="I27" s="55"/>
      <c r="J27" s="55"/>
      <c r="K27" s="55"/>
      <c r="M27" s="25"/>
      <c r="O27" s="14"/>
    </row>
    <row r="28" spans="1:15" ht="28.5" customHeight="1" x14ac:dyDescent="0.25">
      <c r="A28" s="14"/>
      <c r="B28" s="49">
        <v>1</v>
      </c>
      <c r="C28" s="351" t="s">
        <v>63</v>
      </c>
      <c r="D28" s="352"/>
      <c r="E28" s="62">
        <f>'Week 1'!L28</f>
        <v>0</v>
      </c>
      <c r="F28" s="63">
        <f>'Week 2'!L28</f>
        <v>0</v>
      </c>
      <c r="G28" s="63">
        <f>'Week 3'!L28</f>
        <v>0</v>
      </c>
      <c r="H28" s="63">
        <f>'Week 4'!L28</f>
        <v>0</v>
      </c>
      <c r="I28" s="63">
        <f>'Week 5'!L28</f>
        <v>0</v>
      </c>
      <c r="J28" s="63">
        <f>'Week 6'!L28</f>
        <v>0</v>
      </c>
      <c r="K28" s="50">
        <f>SUM(E28:J28)</f>
        <v>0</v>
      </c>
      <c r="M28" s="25"/>
      <c r="O28" s="14"/>
    </row>
    <row r="29" spans="1:15" ht="18" customHeight="1" x14ac:dyDescent="0.25">
      <c r="B29" s="56">
        <v>2</v>
      </c>
      <c r="C29" s="346" t="s">
        <v>65</v>
      </c>
      <c r="D29" s="347"/>
      <c r="E29" s="57">
        <f>'Week 1'!L29</f>
        <v>0</v>
      </c>
      <c r="F29" s="70">
        <f>'Week 2'!L29</f>
        <v>0</v>
      </c>
      <c r="G29" s="70">
        <f>'Week 3'!L29</f>
        <v>0</v>
      </c>
      <c r="H29" s="70">
        <f>'Week 4'!L29</f>
        <v>0</v>
      </c>
      <c r="I29" s="70">
        <f>'Week 5'!L29</f>
        <v>0</v>
      </c>
      <c r="J29" s="70">
        <f>'Week 6'!L29</f>
        <v>0</v>
      </c>
      <c r="K29" s="52">
        <f>SUM(E29:J29)</f>
        <v>0</v>
      </c>
      <c r="M29" s="25"/>
      <c r="O29" s="14"/>
    </row>
    <row r="30" spans="1:15" ht="17.25" customHeight="1" thickBot="1" x14ac:dyDescent="0.3">
      <c r="B30" s="58">
        <v>3</v>
      </c>
      <c r="C30" s="348" t="s">
        <v>67</v>
      </c>
      <c r="D30" s="349"/>
      <c r="E30" s="71">
        <f>'Week 1'!L30</f>
        <v>0</v>
      </c>
      <c r="F30" s="53">
        <f>'Week 2'!L30</f>
        <v>0</v>
      </c>
      <c r="G30" s="53">
        <f>'Week 3'!L30</f>
        <v>0</v>
      </c>
      <c r="H30" s="53">
        <f>'Week 4'!L30</f>
        <v>0</v>
      </c>
      <c r="I30" s="53">
        <f>'Week 5'!L30</f>
        <v>0</v>
      </c>
      <c r="J30" s="53">
        <f>'Week 6'!L30</f>
        <v>0</v>
      </c>
      <c r="K30" s="54">
        <f>SUM(E30:J30)</f>
        <v>0</v>
      </c>
      <c r="M30" s="25"/>
      <c r="N30" s="14" t="s">
        <v>104</v>
      </c>
      <c r="O30" s="14"/>
    </row>
    <row r="31" spans="1:15" ht="20.25" customHeight="1" thickBot="1" x14ac:dyDescent="0.35">
      <c r="A31" s="21" t="s">
        <v>69</v>
      </c>
      <c r="B31" s="77" t="s">
        <v>127</v>
      </c>
      <c r="C31" s="77"/>
      <c r="D31" s="77"/>
      <c r="E31" s="55"/>
      <c r="F31" s="55"/>
      <c r="G31" s="55"/>
      <c r="H31" s="55"/>
      <c r="I31" s="55"/>
      <c r="J31" s="55"/>
      <c r="K31" s="55"/>
      <c r="M31" s="344"/>
      <c r="N31" s="345"/>
      <c r="O31" s="14"/>
    </row>
    <row r="32" spans="1:15" ht="25.15" customHeight="1" x14ac:dyDescent="0.25">
      <c r="A32" s="14"/>
      <c r="B32" s="49">
        <v>1</v>
      </c>
      <c r="C32" s="351" t="s">
        <v>128</v>
      </c>
      <c r="D32" s="352"/>
      <c r="E32" s="62">
        <f>'Week 1'!L32</f>
        <v>0</v>
      </c>
      <c r="F32" s="63">
        <f>'Week 2'!L32</f>
        <v>0</v>
      </c>
      <c r="G32" s="63">
        <f>'Week 3'!L32</f>
        <v>0</v>
      </c>
      <c r="H32" s="63">
        <f>'Week 4'!L32</f>
        <v>0</v>
      </c>
      <c r="I32" s="63">
        <f>'Week 5'!L32</f>
        <v>0</v>
      </c>
      <c r="J32" s="63">
        <f>'Week 6'!L32</f>
        <v>0</v>
      </c>
      <c r="K32" s="50">
        <f>SUM(E32:J32)</f>
        <v>0</v>
      </c>
      <c r="M32" s="25"/>
      <c r="O32" s="14"/>
    </row>
    <row r="33" spans="1:16" ht="29.25" customHeight="1" thickBot="1" x14ac:dyDescent="0.3">
      <c r="A33" s="229"/>
      <c r="B33" s="58">
        <v>2</v>
      </c>
      <c r="C33" s="348" t="s">
        <v>72</v>
      </c>
      <c r="D33" s="349"/>
      <c r="E33" s="71">
        <f>'Week 1'!L33</f>
        <v>0</v>
      </c>
      <c r="F33" s="53">
        <f>'Week 2'!L33</f>
        <v>0</v>
      </c>
      <c r="G33" s="53">
        <f>'Week 3'!L33</f>
        <v>0</v>
      </c>
      <c r="H33" s="53">
        <f>'Week 4'!L33</f>
        <v>0</v>
      </c>
      <c r="I33" s="53">
        <f>'Week 5'!L33</f>
        <v>0</v>
      </c>
      <c r="J33" s="53">
        <f>'Week 6'!L33</f>
        <v>0</v>
      </c>
      <c r="K33" s="54">
        <f>SUM(E33:J33)</f>
        <v>0</v>
      </c>
      <c r="M33" s="25"/>
      <c r="O33" s="14"/>
    </row>
    <row r="34" spans="1:16" s="76" customFormat="1" ht="21" customHeight="1" thickBot="1" x14ac:dyDescent="0.35">
      <c r="A34" s="75" t="s">
        <v>74</v>
      </c>
      <c r="B34" s="232" t="s">
        <v>130</v>
      </c>
      <c r="C34" s="109"/>
      <c r="D34" s="109"/>
      <c r="E34" s="78"/>
      <c r="F34" s="78"/>
      <c r="G34" s="78"/>
      <c r="H34" s="78"/>
      <c r="I34" s="78"/>
      <c r="J34" s="78"/>
      <c r="K34" s="78"/>
    </row>
    <row r="35" spans="1:16" ht="30.75" customHeight="1" x14ac:dyDescent="0.25">
      <c r="A35" s="14"/>
      <c r="B35" s="49">
        <v>1</v>
      </c>
      <c r="C35" s="351" t="s">
        <v>75</v>
      </c>
      <c r="D35" s="352"/>
      <c r="E35" s="62">
        <f>'Week 1'!L35</f>
        <v>0</v>
      </c>
      <c r="F35" s="93">
        <f>'Week 2'!L35</f>
        <v>0</v>
      </c>
      <c r="G35" s="63">
        <f>'Week 3'!L35</f>
        <v>0</v>
      </c>
      <c r="H35" s="63">
        <f>'Week 4'!L35</f>
        <v>0</v>
      </c>
      <c r="I35" s="63">
        <f>'Week 5'!L35</f>
        <v>0</v>
      </c>
      <c r="J35" s="63">
        <f>'Week 6'!L35</f>
        <v>0</v>
      </c>
      <c r="K35" s="50">
        <f>SUM(E35:J35)</f>
        <v>0</v>
      </c>
      <c r="M35" s="25"/>
      <c r="O35" s="14"/>
    </row>
    <row r="36" spans="1:16" ht="25.4" customHeight="1" thickBot="1" x14ac:dyDescent="0.3">
      <c r="B36" s="58">
        <v>2</v>
      </c>
      <c r="C36" s="348" t="s">
        <v>77</v>
      </c>
      <c r="D36" s="349"/>
      <c r="E36" s="71">
        <f>'Week 1'!L36</f>
        <v>0</v>
      </c>
      <c r="F36" s="94">
        <f>'Week 2'!L36</f>
        <v>0</v>
      </c>
      <c r="G36" s="53">
        <f>'Week 3'!L36</f>
        <v>0</v>
      </c>
      <c r="H36" s="53">
        <f>'Week 4'!L36</f>
        <v>0</v>
      </c>
      <c r="I36" s="53">
        <f>'Week 5'!L36</f>
        <v>0</v>
      </c>
      <c r="J36" s="53">
        <f>'Week 6'!L36</f>
        <v>0</v>
      </c>
      <c r="K36" s="54">
        <f>SUM(E36:J36)</f>
        <v>0</v>
      </c>
      <c r="M36" s="25"/>
      <c r="O36" s="14"/>
    </row>
    <row r="37" spans="1:16" s="76" customFormat="1" ht="20.25" customHeight="1" thickBot="1" x14ac:dyDescent="0.35">
      <c r="A37" s="44" t="s">
        <v>79</v>
      </c>
      <c r="B37" s="296" t="s">
        <v>131</v>
      </c>
      <c r="C37" s="296"/>
      <c r="D37" s="296"/>
      <c r="E37" s="296"/>
      <c r="F37" s="296"/>
      <c r="G37" s="296"/>
      <c r="H37" s="296"/>
      <c r="I37" s="296"/>
      <c r="J37" s="296"/>
      <c r="K37" s="296"/>
    </row>
    <row r="38" spans="1:16" ht="19.899999999999999" customHeight="1" x14ac:dyDescent="0.25">
      <c r="A38" s="14"/>
      <c r="B38" s="64">
        <v>1</v>
      </c>
      <c r="C38" s="351" t="s">
        <v>80</v>
      </c>
      <c r="D38" s="352"/>
      <c r="E38" s="182">
        <f>'Week 1'!L38</f>
        <v>0</v>
      </c>
      <c r="F38" s="183">
        <f>'Week 2'!L38</f>
        <v>0</v>
      </c>
      <c r="G38" s="183">
        <f>'Week 3'!L38</f>
        <v>0</v>
      </c>
      <c r="H38" s="183">
        <f>'Week 4'!L38</f>
        <v>0</v>
      </c>
      <c r="I38" s="183">
        <f>'Week 5'!L38</f>
        <v>0</v>
      </c>
      <c r="J38" s="183">
        <f>'Week 6'!L38</f>
        <v>0</v>
      </c>
      <c r="K38" s="66">
        <f t="shared" ref="K38:K44" si="4">SUM(E38:J38)</f>
        <v>0</v>
      </c>
      <c r="O38" s="14"/>
    </row>
    <row r="39" spans="1:16" ht="19.899999999999999" customHeight="1" x14ac:dyDescent="0.25">
      <c r="A39" s="14"/>
      <c r="B39" s="153">
        <v>2</v>
      </c>
      <c r="C39" s="346" t="s">
        <v>82</v>
      </c>
      <c r="D39" s="347"/>
      <c r="E39" s="184">
        <f>'Week 1'!L39</f>
        <v>0</v>
      </c>
      <c r="F39" s="185">
        <f>'Week 2'!L39</f>
        <v>0</v>
      </c>
      <c r="G39" s="185">
        <f>'Week 3'!L39</f>
        <v>0</v>
      </c>
      <c r="H39" s="185">
        <f>'Week 4'!L39</f>
        <v>0</v>
      </c>
      <c r="I39" s="185">
        <f>'Week 5'!L39</f>
        <v>0</v>
      </c>
      <c r="J39" s="185">
        <f>'Week 6'!L39</f>
        <v>0</v>
      </c>
      <c r="K39" s="66">
        <f t="shared" si="4"/>
        <v>0</v>
      </c>
      <c r="O39" s="14"/>
    </row>
    <row r="40" spans="1:16" ht="19.899999999999999" customHeight="1" x14ac:dyDescent="0.25">
      <c r="A40" s="229"/>
      <c r="B40" s="69">
        <v>3</v>
      </c>
      <c r="C40" s="346" t="s">
        <v>84</v>
      </c>
      <c r="D40" s="347"/>
      <c r="E40" s="186">
        <f>'Week 1'!L40</f>
        <v>0</v>
      </c>
      <c r="F40" s="187">
        <f>'Week 2'!L40</f>
        <v>0</v>
      </c>
      <c r="G40" s="187">
        <f>'Week 3'!L40</f>
        <v>0</v>
      </c>
      <c r="H40" s="187">
        <f>'Week 4'!L40</f>
        <v>0</v>
      </c>
      <c r="I40" s="187">
        <f>'Week 5'!L40</f>
        <v>0</v>
      </c>
      <c r="J40" s="187">
        <f>'Week 6'!L40</f>
        <v>0</v>
      </c>
      <c r="K40" s="66">
        <f t="shared" si="4"/>
        <v>0</v>
      </c>
      <c r="O40" s="14"/>
      <c r="P40" s="26"/>
    </row>
    <row r="41" spans="1:16" s="76" customFormat="1" ht="19.899999999999999" customHeight="1" x14ac:dyDescent="0.25">
      <c r="A41" s="229"/>
      <c r="B41" s="69">
        <v>4</v>
      </c>
      <c r="C41" s="340" t="s">
        <v>86</v>
      </c>
      <c r="D41" s="350"/>
      <c r="E41" s="186">
        <f>'Week 1'!L41</f>
        <v>0</v>
      </c>
      <c r="F41" s="187">
        <f>'Week 2'!L41</f>
        <v>0</v>
      </c>
      <c r="G41" s="187">
        <f>'Week 3'!L41</f>
        <v>0</v>
      </c>
      <c r="H41" s="187">
        <f>'Week 4'!L41</f>
        <v>0</v>
      </c>
      <c r="I41" s="187">
        <f>'Week 5'!L41</f>
        <v>0</v>
      </c>
      <c r="J41" s="187">
        <f>'Week 6'!L41</f>
        <v>0</v>
      </c>
      <c r="K41" s="66">
        <f t="shared" si="4"/>
        <v>0</v>
      </c>
    </row>
    <row r="42" spans="1:16" ht="19.899999999999999" customHeight="1" thickBot="1" x14ac:dyDescent="0.3">
      <c r="B42" s="67">
        <v>5</v>
      </c>
      <c r="C42" s="348" t="s">
        <v>88</v>
      </c>
      <c r="D42" s="349"/>
      <c r="E42" s="188">
        <f>'Week 1'!L42</f>
        <v>0</v>
      </c>
      <c r="F42" s="189">
        <f>'Week 2'!L42</f>
        <v>0</v>
      </c>
      <c r="G42" s="189">
        <f>'Week 3'!L42</f>
        <v>0</v>
      </c>
      <c r="H42" s="189">
        <f>'Week 4'!L42</f>
        <v>0</v>
      </c>
      <c r="I42" s="189">
        <f>'Week 5'!L42</f>
        <v>0</v>
      </c>
      <c r="J42" s="189">
        <f>'Week 6'!L42</f>
        <v>0</v>
      </c>
      <c r="K42" s="68">
        <f t="shared" si="4"/>
        <v>0</v>
      </c>
      <c r="O42" s="14"/>
    </row>
    <row r="43" spans="1:16" ht="23.5" customHeight="1" thickBot="1" x14ac:dyDescent="0.35">
      <c r="A43" s="44" t="s">
        <v>90</v>
      </c>
      <c r="B43" s="337" t="s">
        <v>132</v>
      </c>
      <c r="C43" s="337"/>
      <c r="D43" s="337"/>
      <c r="E43" s="337"/>
      <c r="F43" s="337"/>
      <c r="G43" s="337"/>
      <c r="H43" s="337"/>
      <c r="I43" s="337"/>
      <c r="J43" s="337"/>
      <c r="K43" s="337"/>
      <c r="L43" s="45"/>
      <c r="O43" s="14"/>
    </row>
    <row r="44" spans="1:16" ht="23.5" customHeight="1" x14ac:dyDescent="0.25">
      <c r="A44" s="14"/>
      <c r="B44" s="104">
        <v>1</v>
      </c>
      <c r="C44" s="342" t="s">
        <v>91</v>
      </c>
      <c r="D44" s="343"/>
      <c r="E44" s="190">
        <f>'Week 1'!L44</f>
        <v>0</v>
      </c>
      <c r="F44" s="191">
        <f>'Week 2'!L44</f>
        <v>0</v>
      </c>
      <c r="G44" s="191">
        <f>'Week 3'!L44</f>
        <v>0</v>
      </c>
      <c r="H44" s="191">
        <f>'Week 4'!L44</f>
        <v>0</v>
      </c>
      <c r="I44" s="191">
        <f>'Week 5'!L44</f>
        <v>0</v>
      </c>
      <c r="J44" s="191">
        <f>'Week 6'!L44</f>
        <v>0</v>
      </c>
      <c r="K44" s="65">
        <f t="shared" si="4"/>
        <v>0</v>
      </c>
      <c r="N44" s="25"/>
      <c r="O44" s="14"/>
    </row>
    <row r="45" spans="1:16" ht="23.5" customHeight="1" x14ac:dyDescent="0.25">
      <c r="A45" s="229"/>
      <c r="B45" s="69">
        <v>2</v>
      </c>
      <c r="C45" s="340" t="s">
        <v>144</v>
      </c>
      <c r="D45" s="341"/>
      <c r="E45" s="155"/>
      <c r="F45" s="156"/>
      <c r="G45" s="156"/>
      <c r="H45" s="156"/>
      <c r="I45" s="156"/>
      <c r="J45" s="156"/>
      <c r="K45" s="177" t="str">
        <f>IFERROR(E5/K14*K44,"-")</f>
        <v>-</v>
      </c>
      <c r="N45" s="25"/>
      <c r="O45" s="14"/>
    </row>
    <row r="46" spans="1:16" ht="23.5" customHeight="1" thickBot="1" x14ac:dyDescent="0.3">
      <c r="A46" s="229"/>
      <c r="B46" s="67">
        <v>3</v>
      </c>
      <c r="C46" s="348" t="s">
        <v>145</v>
      </c>
      <c r="D46" s="349"/>
      <c r="E46" s="157"/>
      <c r="F46" s="158"/>
      <c r="G46" s="158"/>
      <c r="H46" s="158"/>
      <c r="I46" s="158"/>
      <c r="J46" s="158"/>
      <c r="K46" s="178" t="str">
        <f>IFERROR(K5/K14*K44,"-")</f>
        <v>-</v>
      </c>
      <c r="N46" s="25"/>
      <c r="O46" s="14"/>
    </row>
    <row r="47" spans="1:16" ht="23.5" customHeight="1" thickBot="1" x14ac:dyDescent="0.35">
      <c r="A47" s="44" t="s">
        <v>97</v>
      </c>
      <c r="B47" s="232" t="s">
        <v>133</v>
      </c>
      <c r="C47" s="232"/>
      <c r="D47" s="232"/>
      <c r="E47" s="231"/>
      <c r="F47" s="231"/>
      <c r="G47" s="231"/>
      <c r="H47" s="231"/>
      <c r="I47" s="231"/>
      <c r="J47" s="231"/>
      <c r="K47" s="231"/>
      <c r="L47" s="231"/>
      <c r="N47" s="25"/>
      <c r="O47" s="14"/>
    </row>
    <row r="48" spans="1:16" ht="23.5" customHeight="1" x14ac:dyDescent="0.25">
      <c r="A48" s="14"/>
      <c r="B48" s="104">
        <v>1</v>
      </c>
      <c r="C48" s="233" t="s">
        <v>98</v>
      </c>
      <c r="D48" s="234"/>
      <c r="E48" s="204">
        <f>'Week 1'!L48</f>
        <v>0</v>
      </c>
      <c r="F48" s="200">
        <f>'Week 2'!L48</f>
        <v>0</v>
      </c>
      <c r="G48" s="200">
        <f>'Week 3'!L48</f>
        <v>0</v>
      </c>
      <c r="H48" s="200">
        <f>'Week 4'!L48</f>
        <v>0</v>
      </c>
      <c r="I48" s="200">
        <f>'Week 5'!L48</f>
        <v>0</v>
      </c>
      <c r="J48" s="200">
        <f>'Week 6'!L48</f>
        <v>0</v>
      </c>
      <c r="K48" s="50">
        <f>SUM(E48:J48)</f>
        <v>0</v>
      </c>
      <c r="M48" s="25"/>
      <c r="O48" s="14"/>
    </row>
    <row r="49" spans="1:15" ht="23.5" customHeight="1" x14ac:dyDescent="0.25">
      <c r="A49" s="229"/>
      <c r="B49" s="69">
        <v>2</v>
      </c>
      <c r="C49" s="235" t="s">
        <v>100</v>
      </c>
      <c r="D49" s="236"/>
      <c r="E49" s="205">
        <f>'Week 1'!L49</f>
        <v>0</v>
      </c>
      <c r="F49" s="206">
        <f>'Week 2'!L49</f>
        <v>0</v>
      </c>
      <c r="G49" s="206">
        <f>'Week 3'!L49</f>
        <v>0</v>
      </c>
      <c r="H49" s="206">
        <f>'Week 4'!L49</f>
        <v>0</v>
      </c>
      <c r="I49" s="206">
        <f>'Week 5'!L49</f>
        <v>0</v>
      </c>
      <c r="J49" s="206">
        <f>'Week 6'!L49</f>
        <v>0</v>
      </c>
      <c r="K49" s="52">
        <f>SUM(E49:J49)</f>
        <v>0</v>
      </c>
      <c r="M49" s="25"/>
      <c r="O49" s="14"/>
    </row>
    <row r="50" spans="1:15" ht="30.4" customHeight="1" thickBot="1" x14ac:dyDescent="0.3">
      <c r="A50" s="229"/>
      <c r="B50" s="67">
        <v>3</v>
      </c>
      <c r="C50" s="237" t="s">
        <v>102</v>
      </c>
      <c r="D50" s="238"/>
      <c r="E50" s="214">
        <f>E48+E49</f>
        <v>0</v>
      </c>
      <c r="F50" s="214">
        <f t="shared" ref="F50:J50" si="5">F48+F49</f>
        <v>0</v>
      </c>
      <c r="G50" s="214">
        <f t="shared" si="5"/>
        <v>0</v>
      </c>
      <c r="H50" s="214">
        <f t="shared" si="5"/>
        <v>0</v>
      </c>
      <c r="I50" s="214">
        <f t="shared" si="5"/>
        <v>0</v>
      </c>
      <c r="J50" s="214">
        <f t="shared" si="5"/>
        <v>0</v>
      </c>
      <c r="K50" s="54">
        <f>SUM(E50:J50)</f>
        <v>0</v>
      </c>
      <c r="L50" s="215" t="str">
        <f>IF(K50=SUM(K28:K30),"","MISSING SCANS, MAY NOT BE ABLE TO BILL ALL MEALS")</f>
        <v/>
      </c>
      <c r="M50" s="25"/>
      <c r="O50" s="14"/>
    </row>
    <row r="51" spans="1:15" s="172" customFormat="1" ht="28.5" customHeight="1" x14ac:dyDescent="0.25">
      <c r="A51" s="166"/>
      <c r="B51" s="167"/>
      <c r="C51" s="168"/>
      <c r="D51" s="168"/>
      <c r="E51" s="169"/>
      <c r="F51" s="169"/>
      <c r="G51" s="170"/>
      <c r="H51" s="170"/>
      <c r="I51" s="170"/>
      <c r="J51" s="170"/>
      <c r="K51" s="171"/>
      <c r="N51" s="173"/>
    </row>
    <row r="52" spans="1:15" ht="14.5" x14ac:dyDescent="0.35">
      <c r="C52" s="160"/>
      <c r="D52" s="161"/>
      <c r="E52" s="161"/>
      <c r="F52" s="161"/>
      <c r="G52" s="162" t="s">
        <v>146</v>
      </c>
      <c r="H52" s="163"/>
      <c r="I52" s="163"/>
      <c r="J52" s="207" t="s">
        <v>147</v>
      </c>
      <c r="K52" s="163"/>
    </row>
    <row r="53" spans="1:15" s="172" customFormat="1" ht="28.5" customHeight="1" x14ac:dyDescent="0.25">
      <c r="A53" s="166"/>
      <c r="B53" s="167"/>
      <c r="C53" s="168"/>
      <c r="D53" s="168"/>
      <c r="E53" s="169"/>
      <c r="F53" s="169"/>
      <c r="G53" s="208"/>
      <c r="H53" s="208"/>
      <c r="I53" s="208"/>
      <c r="J53" s="208"/>
      <c r="K53" s="209"/>
      <c r="N53" s="173"/>
    </row>
    <row r="54" spans="1:15" ht="14.5" x14ac:dyDescent="0.35">
      <c r="C54" s="160"/>
      <c r="D54" s="161"/>
      <c r="E54" s="161"/>
      <c r="F54" s="161"/>
      <c r="G54" s="162" t="s">
        <v>148</v>
      </c>
      <c r="H54" s="163"/>
      <c r="I54" s="163"/>
      <c r="J54" s="207" t="s">
        <v>147</v>
      </c>
      <c r="K54" s="163"/>
    </row>
    <row r="55" spans="1:15" ht="14.5" x14ac:dyDescent="0.35">
      <c r="D55" s="79"/>
      <c r="E55" s="79"/>
      <c r="F55" s="79"/>
      <c r="G55" s="44"/>
      <c r="H55"/>
      <c r="I55"/>
      <c r="J55"/>
      <c r="K55"/>
    </row>
    <row r="56" spans="1:15" ht="14.5" x14ac:dyDescent="0.35">
      <c r="A56" s="102" t="s">
        <v>149</v>
      </c>
      <c r="B56" s="102"/>
      <c r="C56" s="102"/>
      <c r="D56" s="101"/>
      <c r="E56" s="103"/>
      <c r="F56" s="103"/>
      <c r="G56" s="103"/>
      <c r="H56" s="103"/>
      <c r="I56" s="103"/>
      <c r="J56" s="103"/>
      <c r="K56" s="103"/>
    </row>
    <row r="57" spans="1:15" ht="14.5" x14ac:dyDescent="0.35">
      <c r="C57" s="159"/>
      <c r="D57"/>
      <c r="E57"/>
      <c r="F57"/>
      <c r="G57"/>
      <c r="H57"/>
      <c r="I57"/>
      <c r="J57"/>
      <c r="K57"/>
    </row>
    <row r="58" spans="1:15" x14ac:dyDescent="0.25">
      <c r="C58" s="23"/>
    </row>
    <row r="59" spans="1:15" x14ac:dyDescent="0.25">
      <c r="C59" s="24"/>
    </row>
    <row r="61" spans="1:15" x14ac:dyDescent="0.25">
      <c r="F61" s="22"/>
    </row>
  </sheetData>
  <sheetProtection algorithmName="SHA-512" hashValue="2/uhmnOGB4E3latxW1rST6E4TCRiRi0039vXVG/Ce9YHMypsHK9HsMR57CFDKTxeIw8YrGpVtx2fw8C5ozDkjw==" saltValue="WFYX8wROajHfqP1yZ11MDg==" spinCount="100000" sheet="1" objects="1" scenarios="1"/>
  <mergeCells count="43">
    <mergeCell ref="C48:D48"/>
    <mergeCell ref="C49:D49"/>
    <mergeCell ref="C50:D50"/>
    <mergeCell ref="I3:J3"/>
    <mergeCell ref="I5:J5"/>
    <mergeCell ref="C22:D22"/>
    <mergeCell ref="C21:D21"/>
    <mergeCell ref="C19:D19"/>
    <mergeCell ref="C20:D20"/>
    <mergeCell ref="F3:G3"/>
    <mergeCell ref="D3:E3"/>
    <mergeCell ref="C5:D5"/>
    <mergeCell ref="C46:D46"/>
    <mergeCell ref="C38:D38"/>
    <mergeCell ref="C18:D18"/>
    <mergeCell ref="C8:D8"/>
    <mergeCell ref="C9:D9"/>
    <mergeCell ref="C10:D10"/>
    <mergeCell ref="C11:D11"/>
    <mergeCell ref="C12:D12"/>
    <mergeCell ref="C13:D13"/>
    <mergeCell ref="C14:D14"/>
    <mergeCell ref="C16:D16"/>
    <mergeCell ref="C17:D17"/>
    <mergeCell ref="C35:D35"/>
    <mergeCell ref="C36:D36"/>
    <mergeCell ref="C30:D30"/>
    <mergeCell ref="C32:D32"/>
    <mergeCell ref="C33:D33"/>
    <mergeCell ref="C24:D24"/>
    <mergeCell ref="C25:D25"/>
    <mergeCell ref="C26:D26"/>
    <mergeCell ref="C28:D28"/>
    <mergeCell ref="C29:D29"/>
    <mergeCell ref="C45:D45"/>
    <mergeCell ref="C44:D44"/>
    <mergeCell ref="M31:N31"/>
    <mergeCell ref="B43:K43"/>
    <mergeCell ref="B37:K37"/>
    <mergeCell ref="C39:D39"/>
    <mergeCell ref="C40:D40"/>
    <mergeCell ref="C42:D42"/>
    <mergeCell ref="C41:D41"/>
  </mergeCells>
  <phoneticPr fontId="13" type="noConversion"/>
  <conditionalFormatting sqref="L50">
    <cfRule type="cellIs" dxfId="0" priority="1" operator="equal">
      <formula>"missing scans, MAY NOT BE ABLE TO bill all meals"</formula>
    </cfRule>
  </conditionalFormatting>
  <dataValidations disablePrompts="1" count="14">
    <dataValidation allowBlank="1" showInputMessage="1" showErrorMessage="1" prompt="Total reimbursable meals served onsite._x000a_" sqref="C16:D16" xr:uid="{5310B89A-7199-4651-B81B-AEBE9A2C4992}"/>
    <dataValidation allowBlank="1" showInputMessage="1" showErrorMessage="1" prompt="Total frozen meals. Do not include guest and staff meals._x000a_" sqref="C20:C21 D20" xr:uid="{5B0094BA-DFB0-430F-8B1B-E9DED148BFD0}"/>
    <dataValidation allowBlank="1" showInputMessage="1" showErrorMessage="1" prompt="Total shelf-stable meals. Do not include guest and staff meals." sqref="C19:D19" xr:uid="{6606477D-09CC-4287-A850-3B5975228B4C}"/>
    <dataValidation allowBlank="1" showInputMessage="1" showErrorMessage="1" prompt="Total home delivered meals. Do not include guest and staff meals." sqref="C18:D18" xr:uid="{2255863C-081D-42C0-B599-F03FB7BC0FA1}"/>
    <dataValidation allowBlank="1" showInputMessage="1" showErrorMessage="1" prompt="Total meals served to go. Do not include guest and staff meals." sqref="C17:D17" xr:uid="{7AAEB893-D3EB-4037-96C0-F8E1655844AF}"/>
    <dataValidation allowBlank="1" showInputMessage="1" showErrorMessage="1" prompt="Total C-1 COVID-19 meals total. This is the sum of B(2a)+ B(2b)+ B(2c)+ B(2d).  " sqref="C22" xr:uid="{2F900634-FEA9-4DDF-8863-4F61AFF5392B}"/>
    <dataValidation allowBlank="1" showInputMessage="1" showErrorMessage="1" prompt="Total dollar value of contributions received form staff." sqref="C40:D40" xr:uid="{E7ABC58B-C62E-44AB-8355-B49C2AE4EC39}"/>
    <dataValidation allowBlank="1" showInputMessage="1" showErrorMessage="1" prompt="Total dollar value of contributions received from guests." sqref="C41:D41" xr:uid="{AFD9792B-AB00-4FF3-96A8-F37B74C4B45F}"/>
    <dataValidation allowBlank="1" showInputMessage="1" showErrorMessage="1" prompt="Total dollar value of food purchased for the Nutrition Program." sqref="C44:D44 C48:D48" xr:uid="{C09E305E-BB5E-4399-950E-1BE5C6E54BD0}"/>
    <dataValidation allowBlank="1" showInputMessage="1" showErrorMessage="1" prompt="Total dollar value of reimbursable SNP meals." sqref="D45 C45:C46 D49 C53 C49:C51" xr:uid="{B66A1DB7-2803-410D-978E-00A81FF8B915}"/>
    <dataValidation allowBlank="1" showInputMessage="1" showErrorMessage="1" prompt="Total fees received from non-senior volunteers." sqref="C42:D42" xr:uid="{36A3ACC5-F2BB-48B6-99BD-63178725877C}"/>
    <dataValidation allowBlank="1" showInputMessage="1" showErrorMessage="1" prompt="Total dollar value of contributions received form eligible individuals." sqref="C38:C39" xr:uid="{74AA3797-26E7-4F20-89C9-316143B71CA1}"/>
    <dataValidation allowBlank="1" prompt="% of reimbursable meals relative to total meals prepared/ordered .   (total SNP meals A(12) - total non-reimbursable SNP meals C(22) ) / total meals prepared/ordered." sqref="E50:J50" xr:uid="{D62030C3-9D5A-4C25-A2BB-279AA9BEEE7C}"/>
    <dataValidation allowBlank="1" showErrorMessage="1" prompt="Total dollar value of food purchased for the Nutrition Program." sqref="E48:J49" xr:uid="{1056F75F-8E6A-4A22-92D9-326288341F08}"/>
  </dataValidations>
  <pageMargins left="0.25" right="0.25" top="0.75" bottom="0.5" header="0.3" footer="0.3"/>
  <pageSetup scale="64" orientation="portrait" r:id="rId1"/>
  <headerFooter>
    <oddHeader xml:space="preserve">&amp;C&amp;"Arial,Bold"&amp;15Santa Clara County Senior Nutrition Program - Monthly Report
</oddHeader>
    <oddFooter>&amp;LSCN 0048 en&amp;C&amp;"Arial,Bold"&amp;10&amp;A</oddFooter>
  </headerFooter>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30A31-40A1-49ED-9E21-51690C2F2811}">
  <dimension ref="A1:C49"/>
  <sheetViews>
    <sheetView topLeftCell="A10" workbookViewId="0">
      <selection activeCell="F39" sqref="F39"/>
    </sheetView>
  </sheetViews>
  <sheetFormatPr defaultRowHeight="14.5" x14ac:dyDescent="0.35"/>
  <cols>
    <col min="1" max="1" width="17" customWidth="1"/>
    <col min="3" max="3" width="58.7265625" customWidth="1"/>
    <col min="6" max="6" width="23.54296875" customWidth="1"/>
  </cols>
  <sheetData>
    <row r="1" spans="1:3" x14ac:dyDescent="0.35">
      <c r="A1" t="s">
        <v>150</v>
      </c>
      <c r="C1" t="s">
        <v>151</v>
      </c>
    </row>
    <row r="2" spans="1:3" x14ac:dyDescent="0.35">
      <c r="A2" s="120" t="s">
        <v>152</v>
      </c>
      <c r="C2" s="120" t="s">
        <v>153</v>
      </c>
    </row>
    <row r="3" spans="1:3" x14ac:dyDescent="0.35">
      <c r="A3" s="121" t="s">
        <v>154</v>
      </c>
      <c r="C3" s="121" t="s">
        <v>155</v>
      </c>
    </row>
    <row r="4" spans="1:3" x14ac:dyDescent="0.35">
      <c r="A4" s="121" t="s">
        <v>156</v>
      </c>
      <c r="C4" s="121" t="s">
        <v>157</v>
      </c>
    </row>
    <row r="5" spans="1:3" x14ac:dyDescent="0.35">
      <c r="A5" s="121" t="s">
        <v>158</v>
      </c>
      <c r="C5" s="121" t="s">
        <v>159</v>
      </c>
    </row>
    <row r="6" spans="1:3" x14ac:dyDescent="0.35">
      <c r="A6" s="121" t="s">
        <v>160</v>
      </c>
      <c r="C6" s="121" t="s">
        <v>161</v>
      </c>
    </row>
    <row r="7" spans="1:3" x14ac:dyDescent="0.35">
      <c r="A7" s="121" t="s">
        <v>108</v>
      </c>
      <c r="C7" s="121" t="s">
        <v>162</v>
      </c>
    </row>
    <row r="8" spans="1:3" x14ac:dyDescent="0.35">
      <c r="A8" s="122" t="s">
        <v>163</v>
      </c>
      <c r="C8" s="121" t="s">
        <v>164</v>
      </c>
    </row>
    <row r="9" spans="1:3" x14ac:dyDescent="0.35">
      <c r="C9" s="121" t="s">
        <v>165</v>
      </c>
    </row>
    <row r="10" spans="1:3" x14ac:dyDescent="0.35">
      <c r="C10" s="121" t="s">
        <v>166</v>
      </c>
    </row>
    <row r="11" spans="1:3" x14ac:dyDescent="0.35">
      <c r="C11" s="121" t="s">
        <v>167</v>
      </c>
    </row>
    <row r="12" spans="1:3" x14ac:dyDescent="0.35">
      <c r="C12" s="121" t="s">
        <v>168</v>
      </c>
    </row>
    <row r="13" spans="1:3" x14ac:dyDescent="0.35">
      <c r="C13" s="121" t="s">
        <v>169</v>
      </c>
    </row>
    <row r="14" spans="1:3" x14ac:dyDescent="0.35">
      <c r="C14" s="121" t="s">
        <v>170</v>
      </c>
    </row>
    <row r="15" spans="1:3" x14ac:dyDescent="0.35">
      <c r="C15" s="121" t="s">
        <v>171</v>
      </c>
    </row>
    <row r="16" spans="1:3" x14ac:dyDescent="0.35">
      <c r="C16" s="121" t="s">
        <v>172</v>
      </c>
    </row>
    <row r="17" spans="3:3" x14ac:dyDescent="0.35">
      <c r="C17" s="121" t="s">
        <v>173</v>
      </c>
    </row>
    <row r="18" spans="3:3" x14ac:dyDescent="0.35">
      <c r="C18" s="121" t="s">
        <v>174</v>
      </c>
    </row>
    <row r="19" spans="3:3" x14ac:dyDescent="0.35">
      <c r="C19" s="121" t="s">
        <v>175</v>
      </c>
    </row>
    <row r="20" spans="3:3" x14ac:dyDescent="0.35">
      <c r="C20" s="121" t="s">
        <v>176</v>
      </c>
    </row>
    <row r="21" spans="3:3" x14ac:dyDescent="0.35">
      <c r="C21" s="121" t="s">
        <v>177</v>
      </c>
    </row>
    <row r="22" spans="3:3" x14ac:dyDescent="0.35">
      <c r="C22" s="121" t="s">
        <v>178</v>
      </c>
    </row>
    <row r="23" spans="3:3" x14ac:dyDescent="0.35">
      <c r="C23" s="121" t="s">
        <v>179</v>
      </c>
    </row>
    <row r="24" spans="3:3" x14ac:dyDescent="0.35">
      <c r="C24" s="121" t="s">
        <v>180</v>
      </c>
    </row>
    <row r="25" spans="3:3" x14ac:dyDescent="0.35">
      <c r="C25" s="121" t="s">
        <v>181</v>
      </c>
    </row>
    <row r="26" spans="3:3" x14ac:dyDescent="0.35">
      <c r="C26" s="121" t="s">
        <v>182</v>
      </c>
    </row>
    <row r="27" spans="3:3" x14ac:dyDescent="0.35">
      <c r="C27" s="121" t="s">
        <v>183</v>
      </c>
    </row>
    <row r="28" spans="3:3" x14ac:dyDescent="0.35">
      <c r="C28" s="121" t="s">
        <v>184</v>
      </c>
    </row>
    <row r="29" spans="3:3" x14ac:dyDescent="0.35">
      <c r="C29" s="121" t="s">
        <v>185</v>
      </c>
    </row>
    <row r="30" spans="3:3" x14ac:dyDescent="0.35">
      <c r="C30" s="121" t="s">
        <v>186</v>
      </c>
    </row>
    <row r="31" spans="3:3" x14ac:dyDescent="0.35">
      <c r="C31" s="121" t="s">
        <v>187</v>
      </c>
    </row>
    <row r="32" spans="3:3" x14ac:dyDescent="0.35">
      <c r="C32" s="121" t="s">
        <v>188</v>
      </c>
    </row>
    <row r="33" spans="3:3" x14ac:dyDescent="0.35">
      <c r="C33" s="121" t="s">
        <v>189</v>
      </c>
    </row>
    <row r="34" spans="3:3" x14ac:dyDescent="0.35">
      <c r="C34" s="121" t="s">
        <v>190</v>
      </c>
    </row>
    <row r="35" spans="3:3" x14ac:dyDescent="0.35">
      <c r="C35" s="121" t="s">
        <v>191</v>
      </c>
    </row>
    <row r="36" spans="3:3" x14ac:dyDescent="0.35">
      <c r="C36" s="121" t="s">
        <v>192</v>
      </c>
    </row>
    <row r="37" spans="3:3" x14ac:dyDescent="0.35">
      <c r="C37" s="121" t="s">
        <v>193</v>
      </c>
    </row>
    <row r="38" spans="3:3" x14ac:dyDescent="0.35">
      <c r="C38" s="121" t="s">
        <v>194</v>
      </c>
    </row>
    <row r="39" spans="3:3" x14ac:dyDescent="0.35">
      <c r="C39" s="121" t="s">
        <v>195</v>
      </c>
    </row>
    <row r="40" spans="3:3" x14ac:dyDescent="0.35">
      <c r="C40" s="121" t="s">
        <v>196</v>
      </c>
    </row>
    <row r="41" spans="3:3" x14ac:dyDescent="0.35">
      <c r="C41" s="121" t="s">
        <v>197</v>
      </c>
    </row>
    <row r="42" spans="3:3" x14ac:dyDescent="0.35">
      <c r="C42" s="121" t="s">
        <v>198</v>
      </c>
    </row>
    <row r="43" spans="3:3" x14ac:dyDescent="0.35">
      <c r="C43" s="121" t="s">
        <v>199</v>
      </c>
    </row>
    <row r="44" spans="3:3" x14ac:dyDescent="0.35">
      <c r="C44" s="121" t="s">
        <v>200</v>
      </c>
    </row>
    <row r="45" spans="3:3" x14ac:dyDescent="0.35">
      <c r="C45" s="121" t="s">
        <v>201</v>
      </c>
    </row>
    <row r="46" spans="3:3" x14ac:dyDescent="0.35">
      <c r="C46" s="121" t="s">
        <v>202</v>
      </c>
    </row>
    <row r="47" spans="3:3" x14ac:dyDescent="0.35">
      <c r="C47" s="121"/>
    </row>
    <row r="48" spans="3:3" x14ac:dyDescent="0.35">
      <c r="C48" s="121"/>
    </row>
    <row r="49" spans="3:3" x14ac:dyDescent="0.35">
      <c r="C49" s="122"/>
    </row>
  </sheetData>
  <sortState xmlns:xlrd2="http://schemas.microsoft.com/office/spreadsheetml/2017/richdata2" ref="A2:A8">
    <sortCondition ref="A2:A8"/>
  </sortState>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0638d47-0231-4b4d-9005-651e55380918" xsi:nil="true"/>
    <lcf76f155ced4ddcb4097134ff3c332f xmlns="861c8e5f-a4cb-4e43-9db7-6fcfc5de9378">
      <Terms xmlns="http://schemas.microsoft.com/office/infopath/2007/PartnerControls"/>
    </lcf76f155ced4ddcb4097134ff3c332f>
    <SharedWithUsers xmlns="70638d47-0231-4b4d-9005-651e55380918">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07C3B1D2B1094A8814C8463661045E" ma:contentTypeVersion="15" ma:contentTypeDescription="Create a new document." ma:contentTypeScope="" ma:versionID="5e9d357ccc75f1cd6f111beec734e8ac">
  <xsd:schema xmlns:xsd="http://www.w3.org/2001/XMLSchema" xmlns:xs="http://www.w3.org/2001/XMLSchema" xmlns:p="http://schemas.microsoft.com/office/2006/metadata/properties" xmlns:ns2="861c8e5f-a4cb-4e43-9db7-6fcfc5de9378" xmlns:ns3="70638d47-0231-4b4d-9005-651e55380918" targetNamespace="http://schemas.microsoft.com/office/2006/metadata/properties" ma:root="true" ma:fieldsID="9933394c78dc2fa5fe93caca5bacc87f" ns2:_="" ns3:_="">
    <xsd:import namespace="861c8e5f-a4cb-4e43-9db7-6fcfc5de9378"/>
    <xsd:import namespace="70638d47-0231-4b4d-9005-651e5538091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c8e5f-a4cb-4e43-9db7-6fcfc5de93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d68b31d-7985-4ff2-a8e8-2242c6be580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638d47-0231-4b4d-9005-651e5538091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e9e3d87-0e8b-4e6b-9114-2f529fcfb08a}" ma:internalName="TaxCatchAll" ma:showField="CatchAllData" ma:web="70638d47-0231-4b4d-9005-651e553809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ED1B00-35F5-4160-8CA1-35830DAA0383}">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70638d47-0231-4b4d-9005-651e55380918"/>
    <ds:schemaRef ds:uri="http://schemas.microsoft.com/office/2006/metadata/properties"/>
    <ds:schemaRef ds:uri="861c8e5f-a4cb-4e43-9db7-6fcfc5de9378"/>
    <ds:schemaRef ds:uri="http://purl.org/dc/terms/"/>
    <ds:schemaRef ds:uri="http://www.w3.org/XML/1998/namespace"/>
  </ds:schemaRefs>
</ds:datastoreItem>
</file>

<file path=customXml/itemProps2.xml><?xml version="1.0" encoding="utf-8"?>
<ds:datastoreItem xmlns:ds="http://schemas.openxmlformats.org/officeDocument/2006/customXml" ds:itemID="{1BBB9D73-BEAC-46E7-ACCA-95B2BBBDB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c8e5f-a4cb-4e43-9db7-6fcfc5de9378"/>
    <ds:schemaRef ds:uri="70638d47-0231-4b4d-9005-651e553809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AE1FD2-1BFC-4499-85A2-C7A7B79AEB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Instructions</vt:lpstr>
      <vt:lpstr>Week 1</vt:lpstr>
      <vt:lpstr>Week 2</vt:lpstr>
      <vt:lpstr>Week 3</vt:lpstr>
      <vt:lpstr>Week 4</vt:lpstr>
      <vt:lpstr>Week 5</vt:lpstr>
      <vt:lpstr>Week 6</vt:lpstr>
      <vt:lpstr>Monthly Summary</vt:lpstr>
      <vt:lpstr>Sheet1</vt:lpstr>
      <vt:lpstr>Funding2</vt:lpstr>
      <vt:lpstr>Funding3</vt:lpstr>
      <vt:lpstr>Instructions!Print_Area</vt:lpstr>
      <vt:lpstr>'Monthly Summary'!Print_Area</vt:lpstr>
      <vt:lpstr>'Week 1'!Print_Area</vt:lpstr>
      <vt:lpstr>'Week 2'!Print_Area</vt:lpstr>
      <vt:lpstr>'Week 3'!Print_Area</vt:lpstr>
      <vt:lpstr>'Week 4'!Print_Area</vt:lpstr>
      <vt:lpstr>'Week 5'!Print_Area</vt:lpstr>
      <vt:lpstr>'Week 6'!Print_Area</vt:lpstr>
      <vt:lpstr>Programs</vt:lpstr>
    </vt:vector>
  </TitlesOfParts>
  <Manager/>
  <Company>County of Santa Clara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Brandon Pham</dc:creator>
  <cp:keywords/>
  <dc:description/>
  <cp:lastModifiedBy>Nguyen, Dieuly</cp:lastModifiedBy>
  <cp:revision/>
  <cp:lastPrinted>2024-05-25T04:50:15Z</cp:lastPrinted>
  <dcterms:created xsi:type="dcterms:W3CDTF">2015-05-29T14:59:11Z</dcterms:created>
  <dcterms:modified xsi:type="dcterms:W3CDTF">2024-05-27T17:40:30Z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0x010100DE07C3B1D2B1094A8814C8463661045E</vt:lpwstr>
  </property>
  <property fmtid="{D5CDD505-2E9C-101B-9397-08002B2CF9AE}" pid="3" name="Order">
    <vt:r8>73300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Complete">
    <vt:bool>true</vt:bool>
  </property>
  <property fmtid="{D5CDD505-2E9C-101B-9397-08002B2CF9AE}" pid="12" name="Completed">
    <vt:bool>false</vt:bool>
  </property>
</Properties>
</file>